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PC-COMP\Downloads\Posao Sokač\"/>
    </mc:Choice>
  </mc:AlternateContent>
  <xr:revisionPtr revIDLastSave="0" documentId="8_{FF4175B5-068E-402F-A736-2EDCD3300F8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1"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s="1"/>
  <c r="F315" i="9"/>
  <c r="F314" i="9" s="1"/>
  <c r="F313" i="9"/>
  <c r="F312" i="9"/>
  <c r="F311" i="9" s="1"/>
  <c r="F310" i="9"/>
  <c r="F309" i="9"/>
  <c r="H308" i="9"/>
  <c r="E308" i="9" s="1"/>
  <c r="B308" i="9" s="1"/>
  <c r="G308" i="9"/>
  <c r="F308" i="9"/>
  <c r="F307" i="9"/>
  <c r="H306" i="9"/>
  <c r="G306" i="9"/>
  <c r="E306" i="9" s="1"/>
  <c r="B306" i="9" s="1"/>
  <c r="F306" i="9"/>
  <c r="H305" i="9"/>
  <c r="G305" i="9"/>
  <c r="E305" i="9" s="1"/>
  <c r="B305" i="9" s="1"/>
  <c r="F305" i="9"/>
  <c r="H304" i="9"/>
  <c r="E304" i="9" s="1"/>
  <c r="B304" i="9" s="1"/>
  <c r="G304" i="9"/>
  <c r="F304" i="9"/>
  <c r="H303" i="9"/>
  <c r="G303" i="9"/>
  <c r="F303" i="9"/>
  <c r="E303" i="9"/>
  <c r="B303" i="9" s="1"/>
  <c r="H302" i="9"/>
  <c r="G302" i="9"/>
  <c r="E302" i="9" s="1"/>
  <c r="B302" i="9" s="1"/>
  <c r="F302" i="9"/>
  <c r="H301" i="9"/>
  <c r="E301" i="9" s="1"/>
  <c r="B301" i="9" s="1"/>
  <c r="G301" i="9"/>
  <c r="F301" i="9"/>
  <c r="H300" i="9"/>
  <c r="G300" i="9"/>
  <c r="F300" i="9"/>
  <c r="H299" i="9"/>
  <c r="G299" i="9"/>
  <c r="F299" i="9"/>
  <c r="H298" i="9"/>
  <c r="G298" i="9"/>
  <c r="E298" i="9" s="1"/>
  <c r="B298" i="9" s="1"/>
  <c r="F298" i="9"/>
  <c r="H297" i="9"/>
  <c r="G297" i="9"/>
  <c r="F297" i="9"/>
  <c r="H296" i="9"/>
  <c r="G296" i="9"/>
  <c r="F296" i="9"/>
  <c r="E296" i="9"/>
  <c r="B296" i="9" s="1"/>
  <c r="H295" i="9"/>
  <c r="G295" i="9"/>
  <c r="F295" i="9"/>
  <c r="H294" i="9"/>
  <c r="G294" i="9"/>
  <c r="E294" i="9" s="1"/>
  <c r="B294" i="9" s="1"/>
  <c r="F294" i="9"/>
  <c r="H293" i="9"/>
  <c r="G293" i="9"/>
  <c r="F293" i="9"/>
  <c r="H292" i="9"/>
  <c r="G292" i="9"/>
  <c r="F292" i="9"/>
  <c r="H291" i="9"/>
  <c r="G291" i="9"/>
  <c r="F291" i="9"/>
  <c r="F290" i="9"/>
  <c r="F289" i="9"/>
  <c r="H288" i="9"/>
  <c r="G288" i="9"/>
  <c r="F288" i="9"/>
  <c r="E288" i="9"/>
  <c r="B288" i="9" s="1"/>
  <c r="H287" i="9"/>
  <c r="G287" i="9"/>
  <c r="F287" i="9"/>
  <c r="H286" i="9"/>
  <c r="G286" i="9"/>
  <c r="F286" i="9"/>
  <c r="H285" i="9"/>
  <c r="G285" i="9"/>
  <c r="F285" i="9"/>
  <c r="F284" i="9"/>
  <c r="H283" i="9"/>
  <c r="E283" i="9" s="1"/>
  <c r="B283" i="9" s="1"/>
  <c r="G283" i="9"/>
  <c r="F283" i="9"/>
  <c r="H282" i="9"/>
  <c r="G282" i="9"/>
  <c r="F282" i="9"/>
  <c r="F277" i="9" s="1"/>
  <c r="H281" i="9"/>
  <c r="G281" i="9"/>
  <c r="F281" i="9"/>
  <c r="F280" i="9"/>
  <c r="F279" i="9"/>
  <c r="F278" i="9"/>
  <c r="F276" i="9"/>
  <c r="L275" i="9"/>
  <c r="F275" i="9" s="1"/>
  <c r="H275" i="9"/>
  <c r="F274" i="9"/>
  <c r="I273" i="9"/>
  <c r="H273" i="9"/>
  <c r="F273" i="9"/>
  <c r="E272" i="9"/>
  <c r="M271" i="9"/>
  <c r="F271" i="9" s="1"/>
  <c r="L271" i="9"/>
  <c r="E271" i="9"/>
  <c r="M270" i="9"/>
  <c r="L270" i="9"/>
  <c r="F270" i="9"/>
  <c r="E270" i="9"/>
  <c r="M269" i="9"/>
  <c r="L269" i="9"/>
  <c r="F269" i="9" s="1"/>
  <c r="B269" i="9" s="1"/>
  <c r="E269" i="9"/>
  <c r="M268" i="9"/>
  <c r="L268" i="9"/>
  <c r="F268" i="9" s="1"/>
  <c r="B268" i="9" s="1"/>
  <c r="E268" i="9"/>
  <c r="M267" i="9"/>
  <c r="F267" i="9" s="1"/>
  <c r="L267" i="9"/>
  <c r="E267" i="9"/>
  <c r="B267" i="9" s="1"/>
  <c r="M266" i="9"/>
  <c r="L266" i="9"/>
  <c r="F266" i="9"/>
  <c r="E266" i="9"/>
  <c r="M265" i="9"/>
  <c r="L265" i="9"/>
  <c r="F265" i="9" s="1"/>
  <c r="B265" i="9" s="1"/>
  <c r="E265" i="9"/>
  <c r="M264" i="9"/>
  <c r="L264" i="9"/>
  <c r="E264" i="9"/>
  <c r="M263" i="9"/>
  <c r="F263" i="9" s="1"/>
  <c r="L263" i="9"/>
  <c r="E263" i="9"/>
  <c r="M262" i="9"/>
  <c r="L262" i="9"/>
  <c r="F262" i="9"/>
  <c r="E262" i="9"/>
  <c r="B262" i="9" s="1"/>
  <c r="M261" i="9"/>
  <c r="L261" i="9"/>
  <c r="F261" i="9" s="1"/>
  <c r="B261" i="9" s="1"/>
  <c r="E261" i="9"/>
  <c r="M260" i="9"/>
  <c r="L260" i="9"/>
  <c r="E260" i="9"/>
  <c r="M259" i="9"/>
  <c r="F259" i="9" s="1"/>
  <c r="L259" i="9"/>
  <c r="E259" i="9"/>
  <c r="B259" i="9" s="1"/>
  <c r="M258" i="9"/>
  <c r="L258" i="9"/>
  <c r="F258" i="9"/>
  <c r="E258" i="9"/>
  <c r="B258" i="9" s="1"/>
  <c r="M257" i="9"/>
  <c r="L257" i="9"/>
  <c r="F257" i="9" s="1"/>
  <c r="B257" i="9" s="1"/>
  <c r="E257" i="9"/>
  <c r="M256" i="9"/>
  <c r="L256" i="9"/>
  <c r="E256" i="9"/>
  <c r="M255" i="9"/>
  <c r="F255" i="9" s="1"/>
  <c r="L255" i="9"/>
  <c r="E255" i="9"/>
  <c r="M254" i="9"/>
  <c r="L254" i="9"/>
  <c r="F254" i="9"/>
  <c r="E254" i="9"/>
  <c r="B254" i="9" s="1"/>
  <c r="M253" i="9"/>
  <c r="L253" i="9"/>
  <c r="F253" i="9" s="1"/>
  <c r="B253" i="9" s="1"/>
  <c r="E253" i="9"/>
  <c r="M252" i="9"/>
  <c r="L252" i="9"/>
  <c r="E252" i="9"/>
  <c r="M251" i="9"/>
  <c r="F251" i="9" s="1"/>
  <c r="L251" i="9"/>
  <c r="E251" i="9"/>
  <c r="B251" i="9" s="1"/>
  <c r="M250" i="9"/>
  <c r="L250" i="9"/>
  <c r="F250" i="9"/>
  <c r="E250" i="9"/>
  <c r="B250" i="9" s="1"/>
  <c r="M249" i="9"/>
  <c r="L249" i="9"/>
  <c r="F249" i="9" s="1"/>
  <c r="B249" i="9" s="1"/>
  <c r="E249" i="9"/>
  <c r="M248" i="9"/>
  <c r="L248" i="9"/>
  <c r="E248" i="9"/>
  <c r="M247" i="9"/>
  <c r="F247" i="9" s="1"/>
  <c r="L247" i="9"/>
  <c r="E247" i="9"/>
  <c r="M246" i="9"/>
  <c r="L246" i="9"/>
  <c r="F246" i="9"/>
  <c r="E246" i="9"/>
  <c r="B246" i="9" s="1"/>
  <c r="M245" i="9"/>
  <c r="L245" i="9"/>
  <c r="F245" i="9" s="1"/>
  <c r="B245" i="9" s="1"/>
  <c r="E245" i="9"/>
  <c r="M244" i="9"/>
  <c r="L244" i="9"/>
  <c r="E244" i="9"/>
  <c r="M243" i="9"/>
  <c r="F243" i="9" s="1"/>
  <c r="L243" i="9"/>
  <c r="E243" i="9"/>
  <c r="B243" i="9" s="1"/>
  <c r="M242" i="9"/>
  <c r="L242" i="9"/>
  <c r="F242" i="9"/>
  <c r="E242" i="9"/>
  <c r="B242" i="9" s="1"/>
  <c r="M241" i="9"/>
  <c r="L241" i="9"/>
  <c r="F241" i="9" s="1"/>
  <c r="B241" i="9" s="1"/>
  <c r="E241" i="9"/>
  <c r="M240" i="9"/>
  <c r="L240" i="9"/>
  <c r="E240" i="9"/>
  <c r="M239" i="9"/>
  <c r="F239" i="9" s="1"/>
  <c r="L239" i="9"/>
  <c r="E239" i="9"/>
  <c r="M238" i="9"/>
  <c r="L238" i="9"/>
  <c r="F238" i="9"/>
  <c r="E238" i="9"/>
  <c r="B238" i="9" s="1"/>
  <c r="M237" i="9"/>
  <c r="L237" i="9"/>
  <c r="F237" i="9" s="1"/>
  <c r="B237" i="9" s="1"/>
  <c r="E237" i="9"/>
  <c r="M236" i="9"/>
  <c r="L236" i="9"/>
  <c r="E236" i="9"/>
  <c r="M235" i="9"/>
  <c r="F235" i="9" s="1"/>
  <c r="L235" i="9"/>
  <c r="E235" i="9"/>
  <c r="B235" i="9" s="1"/>
  <c r="M234" i="9"/>
  <c r="L234" i="9"/>
  <c r="F234" i="9"/>
  <c r="E234" i="9"/>
  <c r="B234" i="9" s="1"/>
  <c r="M233" i="9"/>
  <c r="L233" i="9"/>
  <c r="F233" i="9" s="1"/>
  <c r="B233" i="9" s="1"/>
  <c r="E233" i="9"/>
  <c r="M232" i="9"/>
  <c r="L232" i="9"/>
  <c r="E232" i="9"/>
  <c r="M231" i="9"/>
  <c r="F231" i="9" s="1"/>
  <c r="L231" i="9"/>
  <c r="E231" i="9"/>
  <c r="M230" i="9"/>
  <c r="L230" i="9"/>
  <c r="F230" i="9"/>
  <c r="E230" i="9"/>
  <c r="B230" i="9" s="1"/>
  <c r="M229" i="9"/>
  <c r="L229" i="9"/>
  <c r="F229" i="9" s="1"/>
  <c r="B229" i="9" s="1"/>
  <c r="E229" i="9"/>
  <c r="M228" i="9"/>
  <c r="L228" i="9"/>
  <c r="E228" i="9"/>
  <c r="M227" i="9"/>
  <c r="F227" i="9" s="1"/>
  <c r="L227" i="9"/>
  <c r="E227" i="9"/>
  <c r="B227" i="9" s="1"/>
  <c r="M226" i="9"/>
  <c r="L226" i="9"/>
  <c r="F226" i="9"/>
  <c r="E226" i="9"/>
  <c r="M225" i="9"/>
  <c r="L225" i="9"/>
  <c r="F225" i="9" s="1"/>
  <c r="B225" i="9" s="1"/>
  <c r="E225" i="9"/>
  <c r="M224" i="9"/>
  <c r="L224" i="9"/>
  <c r="E224" i="9"/>
  <c r="M223" i="9"/>
  <c r="F223" i="9" s="1"/>
  <c r="L223" i="9"/>
  <c r="E223" i="9"/>
  <c r="M222" i="9"/>
  <c r="L222" i="9"/>
  <c r="F222" i="9"/>
  <c r="E222" i="9"/>
  <c r="M221" i="9"/>
  <c r="L221" i="9"/>
  <c r="F221" i="9" s="1"/>
  <c r="B221" i="9" s="1"/>
  <c r="E221" i="9"/>
  <c r="M220" i="9"/>
  <c r="L220" i="9"/>
  <c r="E220" i="9"/>
  <c r="M219" i="9"/>
  <c r="F219" i="9" s="1"/>
  <c r="L219" i="9"/>
  <c r="E219" i="9"/>
  <c r="B219" i="9" s="1"/>
  <c r="M218" i="9"/>
  <c r="F218" i="9" s="1"/>
  <c r="L218" i="9"/>
  <c r="E218" i="9"/>
  <c r="M217" i="9"/>
  <c r="L217" i="9"/>
  <c r="E217" i="9"/>
  <c r="M216" i="9"/>
  <c r="L216" i="9"/>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E158" i="9"/>
  <c r="B158" i="9" s="1"/>
  <c r="H157" i="9"/>
  <c r="E157" i="9" s="1"/>
  <c r="B157" i="9" s="1"/>
  <c r="G157" i="9"/>
  <c r="F157" i="9"/>
  <c r="H156" i="9"/>
  <c r="G156" i="9"/>
  <c r="E156" i="9" s="1"/>
  <c r="B156" i="9" s="1"/>
  <c r="F156" i="9"/>
  <c r="H155" i="9"/>
  <c r="G155" i="9"/>
  <c r="E155" i="9" s="1"/>
  <c r="B155" i="9" s="1"/>
  <c r="F155" i="9"/>
  <c r="H154" i="9"/>
  <c r="G154" i="9"/>
  <c r="F154" i="9"/>
  <c r="E154" i="9"/>
  <c r="B154" i="9" s="1"/>
  <c r="H153" i="9"/>
  <c r="E153" i="9" s="1"/>
  <c r="B153" i="9" s="1"/>
  <c r="G153" i="9"/>
  <c r="F153" i="9"/>
  <c r="H152" i="9"/>
  <c r="G152" i="9"/>
  <c r="E152" i="9" s="1"/>
  <c r="B152" i="9" s="1"/>
  <c r="F152" i="9"/>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F143" i="9"/>
  <c r="H142" i="9"/>
  <c r="G142" i="9"/>
  <c r="E142" i="9" s="1"/>
  <c r="B142" i="9" s="1"/>
  <c r="F142" i="9"/>
  <c r="H141" i="9"/>
  <c r="E141" i="9" s="1"/>
  <c r="B141" i="9" s="1"/>
  <c r="G141" i="9"/>
  <c r="F141" i="9"/>
  <c r="H140" i="9"/>
  <c r="E140" i="9" s="1"/>
  <c r="B140" i="9" s="1"/>
  <c r="G140" i="9"/>
  <c r="F140" i="9"/>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F123" i="9"/>
  <c r="H122" i="9"/>
  <c r="G122" i="9"/>
  <c r="F122" i="9"/>
  <c r="E122" i="9"/>
  <c r="B122" i="9" s="1"/>
  <c r="H121" i="9"/>
  <c r="G121" i="9"/>
  <c r="F121" i="9"/>
  <c r="H120" i="9"/>
  <c r="G120" i="9"/>
  <c r="F120" i="9"/>
  <c r="E120" i="9"/>
  <c r="B120" i="9" s="1"/>
  <c r="H119" i="9"/>
  <c r="E119" i="9" s="1"/>
  <c r="G119" i="9"/>
  <c r="F119" i="9"/>
  <c r="B119" i="9"/>
  <c r="H118" i="9"/>
  <c r="G118" i="9"/>
  <c r="F118" i="9"/>
  <c r="E118" i="9"/>
  <c r="B118" i="9" s="1"/>
  <c r="H117" i="9"/>
  <c r="G117" i="9"/>
  <c r="F117" i="9"/>
  <c r="H116" i="9"/>
  <c r="G116" i="9"/>
  <c r="F116" i="9"/>
  <c r="E116" i="9"/>
  <c r="B116" i="9" s="1"/>
  <c r="H115" i="9"/>
  <c r="E115" i="9" s="1"/>
  <c r="G115" i="9"/>
  <c r="F115" i="9"/>
  <c r="B115" i="9"/>
  <c r="H114" i="9"/>
  <c r="G114" i="9"/>
  <c r="F114" i="9"/>
  <c r="E114" i="9"/>
  <c r="B114" i="9" s="1"/>
  <c r="H113" i="9"/>
  <c r="G113" i="9"/>
  <c r="F113" i="9"/>
  <c r="H112" i="9"/>
  <c r="G112" i="9"/>
  <c r="F112" i="9"/>
  <c r="E112" i="9"/>
  <c r="B112" i="9" s="1"/>
  <c r="H111" i="9"/>
  <c r="E111" i="9" s="1"/>
  <c r="G111" i="9"/>
  <c r="F111" i="9"/>
  <c r="B111" i="9"/>
  <c r="H110" i="9"/>
  <c r="G110" i="9"/>
  <c r="F110" i="9"/>
  <c r="E110" i="9"/>
  <c r="B110" i="9" s="1"/>
  <c r="H109" i="9"/>
  <c r="G109" i="9"/>
  <c r="F109" i="9"/>
  <c r="H108" i="9"/>
  <c r="G108" i="9"/>
  <c r="F108" i="9"/>
  <c r="E108" i="9"/>
  <c r="B108" i="9" s="1"/>
  <c r="H107" i="9"/>
  <c r="G107" i="9"/>
  <c r="F107" i="9"/>
  <c r="H106" i="9"/>
  <c r="G106" i="9"/>
  <c r="F106" i="9"/>
  <c r="E106" i="9"/>
  <c r="B106" i="9" s="1"/>
  <c r="H105" i="9"/>
  <c r="G105" i="9"/>
  <c r="F105" i="9"/>
  <c r="H104" i="9"/>
  <c r="G104" i="9"/>
  <c r="F104" i="9"/>
  <c r="E104" i="9"/>
  <c r="B104" i="9" s="1"/>
  <c r="H103" i="9"/>
  <c r="E103" i="9" s="1"/>
  <c r="G103" i="9"/>
  <c r="F103" i="9"/>
  <c r="B103" i="9"/>
  <c r="H102" i="9"/>
  <c r="G102" i="9"/>
  <c r="F102" i="9"/>
  <c r="E102" i="9"/>
  <c r="B102" i="9" s="1"/>
  <c r="H101" i="9"/>
  <c r="E101" i="9" s="1"/>
  <c r="G101" i="9"/>
  <c r="F101" i="9"/>
  <c r="B101" i="9"/>
  <c r="H100" i="9"/>
  <c r="G100" i="9"/>
  <c r="F100" i="9"/>
  <c r="E100" i="9"/>
  <c r="B100" i="9" s="1"/>
  <c r="H99" i="9"/>
  <c r="G99" i="9"/>
  <c r="F99" i="9"/>
  <c r="H98" i="9"/>
  <c r="E98" i="9" s="1"/>
  <c r="B98" i="9" s="1"/>
  <c r="G98" i="9"/>
  <c r="F98" i="9"/>
  <c r="H97" i="9"/>
  <c r="E97" i="9" s="1"/>
  <c r="G97" i="9"/>
  <c r="F97" i="9"/>
  <c r="B97" i="9"/>
  <c r="H96" i="9"/>
  <c r="G96" i="9"/>
  <c r="F96" i="9"/>
  <c r="E96" i="9"/>
  <c r="B96" i="9" s="1"/>
  <c r="H95" i="9"/>
  <c r="G95" i="9"/>
  <c r="F95" i="9"/>
  <c r="E95" i="9"/>
  <c r="B95" i="9" s="1"/>
  <c r="H94" i="9"/>
  <c r="E94" i="9" s="1"/>
  <c r="B94" i="9" s="1"/>
  <c r="G94" i="9"/>
  <c r="F94" i="9"/>
  <c r="H93" i="9"/>
  <c r="G93" i="9"/>
  <c r="E93" i="9" s="1"/>
  <c r="B93" i="9" s="1"/>
  <c r="F93" i="9"/>
  <c r="H92" i="9"/>
  <c r="G92" i="9"/>
  <c r="E92" i="9" s="1"/>
  <c r="B92" i="9" s="1"/>
  <c r="F92" i="9"/>
  <c r="H91" i="9"/>
  <c r="G91" i="9"/>
  <c r="F91" i="9"/>
  <c r="E91" i="9"/>
  <c r="B91" i="9" s="1"/>
  <c r="H90" i="9"/>
  <c r="E90" i="9" s="1"/>
  <c r="B90" i="9" s="1"/>
  <c r="G90" i="9"/>
  <c r="F90" i="9"/>
  <c r="H89" i="9"/>
  <c r="G89" i="9"/>
  <c r="E89" i="9" s="1"/>
  <c r="B89" i="9" s="1"/>
  <c r="F89" i="9"/>
  <c r="H88" i="9"/>
  <c r="G88" i="9"/>
  <c r="E88" i="9" s="1"/>
  <c r="B88" i="9" s="1"/>
  <c r="F88" i="9"/>
  <c r="H87" i="9"/>
  <c r="G87" i="9"/>
  <c r="F87" i="9"/>
  <c r="E87" i="9"/>
  <c r="B87" i="9" s="1"/>
  <c r="H86" i="9"/>
  <c r="E86" i="9" s="1"/>
  <c r="B86" i="9" s="1"/>
  <c r="G86" i="9"/>
  <c r="F86" i="9"/>
  <c r="H85" i="9"/>
  <c r="G85" i="9"/>
  <c r="E85" i="9" s="1"/>
  <c r="B85" i="9" s="1"/>
  <c r="F85" i="9"/>
  <c r="H84" i="9"/>
  <c r="G84" i="9"/>
  <c r="E84" i="9" s="1"/>
  <c r="B84" i="9" s="1"/>
  <c r="F84" i="9"/>
  <c r="H83" i="9"/>
  <c r="G83" i="9"/>
  <c r="F83" i="9"/>
  <c r="E83" i="9"/>
  <c r="B83" i="9" s="1"/>
  <c r="H82" i="9"/>
  <c r="G82" i="9"/>
  <c r="F82" i="9"/>
  <c r="E82" i="9"/>
  <c r="B82" i="9" s="1"/>
  <c r="H81" i="9"/>
  <c r="G81" i="9"/>
  <c r="E81" i="9" s="1"/>
  <c r="B81" i="9" s="1"/>
  <c r="F81" i="9"/>
  <c r="H80" i="9"/>
  <c r="G80" i="9"/>
  <c r="E80" i="9" s="1"/>
  <c r="B80" i="9" s="1"/>
  <c r="F80" i="9"/>
  <c r="H79" i="9"/>
  <c r="G79" i="9"/>
  <c r="F79" i="9"/>
  <c r="E79" i="9"/>
  <c r="B79" i="9" s="1"/>
  <c r="H78" i="9"/>
  <c r="G78" i="9"/>
  <c r="F78" i="9"/>
  <c r="E78" i="9"/>
  <c r="B78" i="9" s="1"/>
  <c r="H77" i="9"/>
  <c r="G77" i="9"/>
  <c r="E77" i="9" s="1"/>
  <c r="B77" i="9" s="1"/>
  <c r="F77" i="9"/>
  <c r="H76" i="9"/>
  <c r="G76" i="9"/>
  <c r="E76" i="9" s="1"/>
  <c r="B76" i="9" s="1"/>
  <c r="F76" i="9"/>
  <c r="H75" i="9"/>
  <c r="G75" i="9"/>
  <c r="F75" i="9"/>
  <c r="E75" i="9"/>
  <c r="B75" i="9" s="1"/>
  <c r="H74" i="9"/>
  <c r="G74" i="9"/>
  <c r="F74" i="9"/>
  <c r="B74" i="9" s="1"/>
  <c r="E74" i="9"/>
  <c r="H73" i="9"/>
  <c r="G73" i="9"/>
  <c r="E73" i="9" s="1"/>
  <c r="B73" i="9" s="1"/>
  <c r="F73" i="9"/>
  <c r="H72" i="9"/>
  <c r="G72" i="9"/>
  <c r="E72" i="9" s="1"/>
  <c r="B72" i="9" s="1"/>
  <c r="F72" i="9"/>
  <c r="H71" i="9"/>
  <c r="E71" i="9" s="1"/>
  <c r="B71" i="9" s="1"/>
  <c r="G71" i="9"/>
  <c r="F71" i="9"/>
  <c r="H70" i="9"/>
  <c r="E70" i="9" s="1"/>
  <c r="B70" i="9" s="1"/>
  <c r="G70" i="9"/>
  <c r="F70" i="9"/>
  <c r="H69" i="9"/>
  <c r="G69" i="9"/>
  <c r="F69" i="9"/>
  <c r="H68" i="9"/>
  <c r="G68" i="9"/>
  <c r="F68" i="9"/>
  <c r="H67" i="9"/>
  <c r="G67" i="9"/>
  <c r="F67" i="9"/>
  <c r="E67" i="9"/>
  <c r="B67" i="9" s="1"/>
  <c r="H66" i="9"/>
  <c r="G66" i="9"/>
  <c r="F66" i="9"/>
  <c r="E66" i="9"/>
  <c r="B66" i="9" s="1"/>
  <c r="H65" i="9"/>
  <c r="G65" i="9"/>
  <c r="E65" i="9" s="1"/>
  <c r="B65" i="9" s="1"/>
  <c r="F65" i="9"/>
  <c r="H64" i="9"/>
  <c r="G64" i="9"/>
  <c r="F64" i="9"/>
  <c r="H63" i="9"/>
  <c r="G63" i="9"/>
  <c r="F63" i="9"/>
  <c r="E63" i="9"/>
  <c r="B63" i="9" s="1"/>
  <c r="H62" i="9"/>
  <c r="G62" i="9"/>
  <c r="F62" i="9"/>
  <c r="E62" i="9"/>
  <c r="B62" i="9" s="1"/>
  <c r="H61" i="9"/>
  <c r="G61" i="9"/>
  <c r="E61" i="9" s="1"/>
  <c r="B61" i="9" s="1"/>
  <c r="F61" i="9"/>
  <c r="H60" i="9"/>
  <c r="G60" i="9"/>
  <c r="F60" i="9"/>
  <c r="H59" i="9"/>
  <c r="G59" i="9"/>
  <c r="F59" i="9"/>
  <c r="E59" i="9"/>
  <c r="B59" i="9" s="1"/>
  <c r="H58" i="9"/>
  <c r="E58" i="9" s="1"/>
  <c r="B58" i="9" s="1"/>
  <c r="G58" i="9"/>
  <c r="F58" i="9"/>
  <c r="H57" i="9"/>
  <c r="G57" i="9"/>
  <c r="E57" i="9" s="1"/>
  <c r="B57" i="9" s="1"/>
  <c r="F57" i="9"/>
  <c r="H56" i="9"/>
  <c r="G56" i="9"/>
  <c r="E56" i="9" s="1"/>
  <c r="B56" i="9" s="1"/>
  <c r="F56" i="9"/>
  <c r="H55" i="9"/>
  <c r="G55" i="9"/>
  <c r="F55" i="9"/>
  <c r="E55" i="9"/>
  <c r="B55" i="9" s="1"/>
  <c r="H54" i="9"/>
  <c r="G54" i="9"/>
  <c r="F54" i="9"/>
  <c r="E54" i="9"/>
  <c r="B54" i="9" s="1"/>
  <c r="H53" i="9"/>
  <c r="G53" i="9"/>
  <c r="F53" i="9"/>
  <c r="H52" i="9"/>
  <c r="G52" i="9"/>
  <c r="E52" i="9" s="1"/>
  <c r="B52" i="9" s="1"/>
  <c r="F52" i="9"/>
  <c r="H51" i="9"/>
  <c r="G51" i="9"/>
  <c r="F51" i="9"/>
  <c r="E51" i="9"/>
  <c r="B51" i="9" s="1"/>
  <c r="H50" i="9"/>
  <c r="G50" i="9"/>
  <c r="F50" i="9"/>
  <c r="E50" i="9"/>
  <c r="B50" i="9" s="1"/>
  <c r="H49" i="9"/>
  <c r="G49" i="9"/>
  <c r="E49" i="9" s="1"/>
  <c r="B49" i="9" s="1"/>
  <c r="F49" i="9"/>
  <c r="H48" i="9"/>
  <c r="G48" i="9"/>
  <c r="E48" i="9" s="1"/>
  <c r="B48" i="9" s="1"/>
  <c r="F48" i="9"/>
  <c r="H47" i="9"/>
  <c r="E47" i="9" s="1"/>
  <c r="B47" i="9" s="1"/>
  <c r="G47" i="9"/>
  <c r="F47" i="9"/>
  <c r="H46" i="9"/>
  <c r="E46" i="9" s="1"/>
  <c r="B46" i="9" s="1"/>
  <c r="G46" i="9"/>
  <c r="F46" i="9"/>
  <c r="H45" i="9"/>
  <c r="G45" i="9"/>
  <c r="E45" i="9" s="1"/>
  <c r="B45" i="9" s="1"/>
  <c r="F45" i="9"/>
  <c r="H44" i="9"/>
  <c r="G44" i="9"/>
  <c r="E44" i="9" s="1"/>
  <c r="B44" i="9" s="1"/>
  <c r="F44" i="9"/>
  <c r="H43" i="9"/>
  <c r="G43" i="9"/>
  <c r="F43" i="9"/>
  <c r="E43" i="9"/>
  <c r="B43" i="9" s="1"/>
  <c r="H42" i="9"/>
  <c r="E42" i="9" s="1"/>
  <c r="B42" i="9" s="1"/>
  <c r="G42" i="9"/>
  <c r="F42" i="9"/>
  <c r="H41" i="9"/>
  <c r="G41" i="9"/>
  <c r="F41" i="9"/>
  <c r="H40" i="9"/>
  <c r="G40" i="9"/>
  <c r="F40" i="9"/>
  <c r="H39" i="9"/>
  <c r="G39" i="9"/>
  <c r="F39" i="9"/>
  <c r="E39" i="9"/>
  <c r="B39" i="9" s="1"/>
  <c r="H38" i="9"/>
  <c r="E38" i="9" s="1"/>
  <c r="B38" i="9" s="1"/>
  <c r="G38" i="9"/>
  <c r="F38" i="9"/>
  <c r="H37" i="9"/>
  <c r="G37" i="9"/>
  <c r="E37" i="9" s="1"/>
  <c r="B37" i="9" s="1"/>
  <c r="F37" i="9"/>
  <c r="H36" i="9"/>
  <c r="G36" i="9"/>
  <c r="E36" i="9" s="1"/>
  <c r="B36" i="9" s="1"/>
  <c r="F36" i="9"/>
  <c r="H35" i="9"/>
  <c r="E35" i="9" s="1"/>
  <c r="B35" i="9" s="1"/>
  <c r="G35" i="9"/>
  <c r="F35" i="9"/>
  <c r="H34" i="9"/>
  <c r="E34" i="9" s="1"/>
  <c r="B34" i="9" s="1"/>
  <c r="G34" i="9"/>
  <c r="F34" i="9"/>
  <c r="H33" i="9"/>
  <c r="G33" i="9"/>
  <c r="F33" i="9"/>
  <c r="H32" i="9"/>
  <c r="G32" i="9"/>
  <c r="F32" i="9"/>
  <c r="H31" i="9"/>
  <c r="G31" i="9"/>
  <c r="F31" i="9"/>
  <c r="E31" i="9"/>
  <c r="B31" i="9" s="1"/>
  <c r="H30" i="9"/>
  <c r="G30" i="9"/>
  <c r="F30" i="9"/>
  <c r="E30" i="9"/>
  <c r="B30" i="9" s="1"/>
  <c r="H29" i="9"/>
  <c r="G29" i="9"/>
  <c r="F29" i="9"/>
  <c r="H28" i="9"/>
  <c r="G28" i="9"/>
  <c r="F28" i="9"/>
  <c r="H27" i="9"/>
  <c r="G27" i="9"/>
  <c r="F27" i="9"/>
  <c r="H26" i="9"/>
  <c r="E26" i="9" s="1"/>
  <c r="B26" i="9" s="1"/>
  <c r="G26" i="9"/>
  <c r="F26" i="9"/>
  <c r="H25" i="9"/>
  <c r="G25" i="9"/>
  <c r="E25" i="9" s="1"/>
  <c r="B25" i="9" s="1"/>
  <c r="F25" i="9"/>
  <c r="H24" i="9"/>
  <c r="G24" i="9"/>
  <c r="F24" i="9"/>
  <c r="H23" i="9"/>
  <c r="G23" i="9"/>
  <c r="F23" i="9"/>
  <c r="E23" i="9"/>
  <c r="B23" i="9" s="1"/>
  <c r="H22" i="9"/>
  <c r="E22" i="9" s="1"/>
  <c r="B22" i="9" s="1"/>
  <c r="G22" i="9"/>
  <c r="F22" i="9"/>
  <c r="F21" i="9"/>
  <c r="F4" i="9"/>
  <c r="O3" i="9"/>
  <c r="G275" i="9" s="1"/>
  <c r="E275" i="9" s="1"/>
  <c r="B275" i="9" s="1"/>
  <c r="I3" i="9"/>
  <c r="H3" i="9"/>
  <c r="G3" i="9"/>
  <c r="D101" i="8"/>
  <c r="C1576" i="1" s="1"/>
  <c r="G1576" i="1" s="1"/>
  <c r="D95" i="8"/>
  <c r="D90" i="8"/>
  <c r="D85" i="8"/>
  <c r="D80" i="8"/>
  <c r="D75" i="8"/>
  <c r="D70" i="8"/>
  <c r="D65" i="8"/>
  <c r="D60" i="8"/>
  <c r="D55" i="8"/>
  <c r="D49" i="8" s="1"/>
  <c r="D43" i="8" s="1"/>
  <c r="D50" i="8"/>
  <c r="D44" i="8"/>
  <c r="D36" i="8"/>
  <c r="D26" i="8"/>
  <c r="D18" i="8"/>
  <c r="D8" i="8"/>
  <c r="D6" i="8" s="1"/>
  <c r="C1481" i="1" s="1"/>
  <c r="H1481" i="1" s="1"/>
  <c r="E44" i="7"/>
  <c r="D44" i="7"/>
  <c r="E39" i="7"/>
  <c r="D39" i="7"/>
  <c r="D38" i="7" s="1"/>
  <c r="E38" i="7"/>
  <c r="E30" i="7"/>
  <c r="D30" i="7"/>
  <c r="E23" i="7"/>
  <c r="E22" i="7" s="1"/>
  <c r="I30" i="3" s="1"/>
  <c r="D23" i="7"/>
  <c r="D22" i="7" s="1"/>
  <c r="E14" i="7"/>
  <c r="D14" i="7"/>
  <c r="E7" i="7"/>
  <c r="D7" i="7"/>
  <c r="D6"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F115" i="6" s="1"/>
  <c r="D115" i="6"/>
  <c r="D114" i="6" s="1"/>
  <c r="E114"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4" i="6" s="1"/>
  <c r="F93" i="6"/>
  <c r="F92" i="6"/>
  <c r="F91" i="6"/>
  <c r="F90" i="6"/>
  <c r="E90" i="6"/>
  <c r="E89" i="6" s="1"/>
  <c r="D1383" i="1" s="1"/>
  <c r="D90" i="6"/>
  <c r="D89" i="6"/>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E39" i="6"/>
  <c r="F39" i="6" s="1"/>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F6"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E250" i="5"/>
  <c r="F250" i="5" s="1"/>
  <c r="D250" i="5"/>
  <c r="F249" i="5"/>
  <c r="F248" i="5"/>
  <c r="F247" i="5"/>
  <c r="E246" i="5"/>
  <c r="E245" i="5" s="1"/>
  <c r="D246" i="5"/>
  <c r="F244" i="5"/>
  <c r="F243" i="5"/>
  <c r="E242" i="5"/>
  <c r="D242" i="5"/>
  <c r="F241" i="5"/>
  <c r="F240" i="5"/>
  <c r="E239" i="5"/>
  <c r="F239"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F205" i="5"/>
  <c r="F204" i="5"/>
  <c r="F203" i="5"/>
  <c r="F202" i="5"/>
  <c r="F201" i="5"/>
  <c r="F200" i="5"/>
  <c r="F199" i="5"/>
  <c r="E198" i="5"/>
  <c r="D198" i="5"/>
  <c r="F198" i="5" s="1"/>
  <c r="F197" i="5"/>
  <c r="F196" i="5"/>
  <c r="F195" i="5"/>
  <c r="F194" i="5"/>
  <c r="F193" i="5"/>
  <c r="F192" i="5"/>
  <c r="F191" i="5"/>
  <c r="E191" i="5"/>
  <c r="E190" i="5" s="1"/>
  <c r="H309" i="9" s="1"/>
  <c r="D191" i="5"/>
  <c r="D190" i="5"/>
  <c r="G309" i="9" s="1"/>
  <c r="F189" i="5"/>
  <c r="F188" i="5"/>
  <c r="F187" i="5"/>
  <c r="F186" i="5"/>
  <c r="F185" i="5"/>
  <c r="F184" i="5"/>
  <c r="F183" i="5"/>
  <c r="F182" i="5"/>
  <c r="F181" i="5"/>
  <c r="E180" i="5"/>
  <c r="D180" i="5"/>
  <c r="D177" i="5" s="1"/>
  <c r="F179" i="5"/>
  <c r="F178" i="5"/>
  <c r="E177" i="5"/>
  <c r="H307" i="9" s="1"/>
  <c r="F173" i="5"/>
  <c r="F172" i="5"/>
  <c r="F171" i="5"/>
  <c r="E170" i="5"/>
  <c r="F170" i="5" s="1"/>
  <c r="D170" i="5"/>
  <c r="F169" i="5"/>
  <c r="F168" i="5"/>
  <c r="F167" i="5"/>
  <c r="F166" i="5"/>
  <c r="F165" i="5"/>
  <c r="E164" i="5"/>
  <c r="F164" i="5" s="1"/>
  <c r="D164" i="5"/>
  <c r="F163" i="5"/>
  <c r="F162" i="5"/>
  <c r="F161" i="5"/>
  <c r="F160" i="5"/>
  <c r="F159" i="5"/>
  <c r="F158" i="5"/>
  <c r="F157" i="5"/>
  <c r="F156" i="5"/>
  <c r="F155" i="5"/>
  <c r="F154" i="5"/>
  <c r="F153" i="5"/>
  <c r="F152" i="5"/>
  <c r="F151" i="5"/>
  <c r="F150" i="5"/>
  <c r="F149" i="5"/>
  <c r="E149" i="5"/>
  <c r="H290" i="9" s="1"/>
  <c r="D149" i="5"/>
  <c r="G290" i="9" s="1"/>
  <c r="F148" i="5"/>
  <c r="F147" i="5"/>
  <c r="E146" i="5"/>
  <c r="D146" i="5"/>
  <c r="F145" i="5"/>
  <c r="F144" i="5"/>
  <c r="F143" i="5"/>
  <c r="F142" i="5"/>
  <c r="E142" i="5"/>
  <c r="D142" i="5"/>
  <c r="F141" i="5"/>
  <c r="F140" i="5"/>
  <c r="F139" i="5"/>
  <c r="F138" i="5"/>
  <c r="F137" i="5"/>
  <c r="F136" i="5"/>
  <c r="F135" i="5"/>
  <c r="E135" i="5"/>
  <c r="E134" i="5" s="1"/>
  <c r="D1112" i="1" s="1"/>
  <c r="G1112" i="1" s="1"/>
  <c r="D135" i="5"/>
  <c r="D134"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D79" i="5"/>
  <c r="E78" i="5"/>
  <c r="F78" i="5" s="1"/>
  <c r="D78" i="5"/>
  <c r="F77" i="5"/>
  <c r="F76" i="5"/>
  <c r="F75" i="5"/>
  <c r="F74" i="5"/>
  <c r="F73" i="5"/>
  <c r="F72" i="5"/>
  <c r="F71" i="5"/>
  <c r="E70" i="5"/>
  <c r="D70" i="5"/>
  <c r="F70" i="5" s="1"/>
  <c r="E69"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D12"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E617" i="4"/>
  <c r="F617" i="4" s="1"/>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E593" i="4" s="1"/>
  <c r="D594" i="4"/>
  <c r="F594" i="4" s="1"/>
  <c r="F592" i="4"/>
  <c r="F591" i="4"/>
  <c r="E590" i="4"/>
  <c r="D590" i="4"/>
  <c r="F590" i="4" s="1"/>
  <c r="F589" i="4"/>
  <c r="F588" i="4"/>
  <c r="E587" i="4"/>
  <c r="D587" i="4"/>
  <c r="F587" i="4" s="1"/>
  <c r="F586" i="4"/>
  <c r="E585" i="4"/>
  <c r="D585" i="4"/>
  <c r="F585" i="4" s="1"/>
  <c r="F584" i="4"/>
  <c r="F583" i="4"/>
  <c r="F582" i="4"/>
  <c r="F581" i="4"/>
  <c r="E581" i="4"/>
  <c r="D581" i="4"/>
  <c r="E580"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E528" i="4"/>
  <c r="F527" i="4"/>
  <c r="F526" i="4"/>
  <c r="F525" i="4"/>
  <c r="E525" i="4"/>
  <c r="D525" i="4"/>
  <c r="F524" i="4"/>
  <c r="F523" i="4"/>
  <c r="E522" i="4"/>
  <c r="D522" i="4"/>
  <c r="F522" i="4" s="1"/>
  <c r="F521" i="4"/>
  <c r="F520" i="4"/>
  <c r="E519" i="4"/>
  <c r="D519" i="4"/>
  <c r="F519" i="4" s="1"/>
  <c r="F518" i="4"/>
  <c r="F517" i="4"/>
  <c r="F516" i="4"/>
  <c r="E516" i="4"/>
  <c r="E515" i="4"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E490" i="4"/>
  <c r="F490" i="4" s="1"/>
  <c r="D490" i="4"/>
  <c r="F489" i="4"/>
  <c r="F488" i="4"/>
  <c r="F487" i="4"/>
  <c r="F486" i="4"/>
  <c r="E485" i="4"/>
  <c r="D485" i="4"/>
  <c r="F485" i="4" s="1"/>
  <c r="D484" i="4"/>
  <c r="F483" i="4"/>
  <c r="F482" i="4"/>
  <c r="E481" i="4"/>
  <c r="D481" i="4"/>
  <c r="F481" i="4" s="1"/>
  <c r="F480" i="4"/>
  <c r="F479" i="4"/>
  <c r="F478" i="4"/>
  <c r="E478" i="4"/>
  <c r="D478" i="4"/>
  <c r="F477" i="4"/>
  <c r="F476" i="4"/>
  <c r="F475" i="4"/>
  <c r="F474" i="4"/>
  <c r="E473" i="4"/>
  <c r="D473" i="4"/>
  <c r="F473" i="4" s="1"/>
  <c r="D472" i="4"/>
  <c r="F471" i="4"/>
  <c r="F470" i="4"/>
  <c r="E469" i="4"/>
  <c r="D469" i="4"/>
  <c r="F469" i="4" s="1"/>
  <c r="F468" i="4"/>
  <c r="F467" i="4"/>
  <c r="F466" i="4"/>
  <c r="E466" i="4"/>
  <c r="E459" i="4" s="1"/>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E418" i="4"/>
  <c r="F418" i="4" s="1"/>
  <c r="D418" i="4"/>
  <c r="E417" i="4"/>
  <c r="F417" i="4" s="1"/>
  <c r="D417" i="4"/>
  <c r="E416" i="4"/>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E363" i="4" s="1"/>
  <c r="D364" i="4"/>
  <c r="F362" i="4"/>
  <c r="F361" i="4"/>
  <c r="F360" i="4"/>
  <c r="F359" i="4"/>
  <c r="F358" i="4"/>
  <c r="F357" i="4"/>
  <c r="E356" i="4"/>
  <c r="E351" i="4" s="1"/>
  <c r="E350" i="4" s="1"/>
  <c r="D356" i="4"/>
  <c r="F355" i="4"/>
  <c r="F354" i="4"/>
  <c r="F353" i="4"/>
  <c r="E352" i="4"/>
  <c r="F352" i="4" s="1"/>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D311" i="4"/>
  <c r="F310" i="4"/>
  <c r="F309" i="4"/>
  <c r="F308" i="4"/>
  <c r="F307" i="4"/>
  <c r="F306" i="4"/>
  <c r="F305" i="4"/>
  <c r="E304" i="4"/>
  <c r="D304" i="4"/>
  <c r="F303" i="4"/>
  <c r="F302" i="4"/>
  <c r="F301" i="4"/>
  <c r="E300" i="4"/>
  <c r="F300" i="4" s="1"/>
  <c r="D300" i="4"/>
  <c r="F296" i="4"/>
  <c r="F295" i="4"/>
  <c r="F294" i="4"/>
  <c r="F293" i="4"/>
  <c r="F292" i="4"/>
  <c r="F288" i="4"/>
  <c r="E288" i="4"/>
  <c r="D288" i="4"/>
  <c r="E287" i="4"/>
  <c r="D287" i="4"/>
  <c r="F287" i="4" s="1"/>
  <c r="F286" i="4"/>
  <c r="F285" i="4"/>
  <c r="F284" i="4"/>
  <c r="F283" i="4"/>
  <c r="F282" i="4"/>
  <c r="F281" i="4"/>
  <c r="F280" i="4"/>
  <c r="E279" i="4"/>
  <c r="F279" i="4" s="1"/>
  <c r="D279" i="4"/>
  <c r="F278" i="4"/>
  <c r="F277" i="4"/>
  <c r="F276" i="4"/>
  <c r="F275" i="4"/>
  <c r="F274" i="4"/>
  <c r="F273" i="4"/>
  <c r="E273" i="4"/>
  <c r="D273" i="4"/>
  <c r="F272" i="4"/>
  <c r="F271" i="4"/>
  <c r="F270" i="4"/>
  <c r="F269" i="4"/>
  <c r="E268" i="4"/>
  <c r="F268" i="4" s="1"/>
  <c r="D268" i="4"/>
  <c r="F267" i="4"/>
  <c r="F266" i="4"/>
  <c r="F265" i="4"/>
  <c r="E264" i="4"/>
  <c r="D264" i="4"/>
  <c r="F262" i="4"/>
  <c r="F261" i="4"/>
  <c r="F260" i="4"/>
  <c r="E259" i="4"/>
  <c r="D259" i="4"/>
  <c r="F258" i="4"/>
  <c r="F257" i="4"/>
  <c r="F256" i="4"/>
  <c r="F255" i="4"/>
  <c r="F254" i="4"/>
  <c r="E253" i="4"/>
  <c r="D253" i="4"/>
  <c r="F253" i="4" s="1"/>
  <c r="D252" i="4"/>
  <c r="F251" i="4"/>
  <c r="F250" i="4"/>
  <c r="F249" i="4"/>
  <c r="F248" i="4"/>
  <c r="F247" i="4"/>
  <c r="E247" i="4"/>
  <c r="D247" i="4"/>
  <c r="F246" i="4"/>
  <c r="F245" i="4"/>
  <c r="E244" i="4"/>
  <c r="F244" i="4" s="1"/>
  <c r="D244" i="4"/>
  <c r="F243" i="4"/>
  <c r="F242" i="4"/>
  <c r="F241" i="4"/>
  <c r="E240" i="4"/>
  <c r="D240" i="4"/>
  <c r="F239" i="4"/>
  <c r="F238" i="4"/>
  <c r="F237" i="4"/>
  <c r="F236" i="4"/>
  <c r="E236" i="4"/>
  <c r="D236" i="4"/>
  <c r="F235" i="4"/>
  <c r="F234" i="4"/>
  <c r="F233" i="4"/>
  <c r="F232" i="4"/>
  <c r="E231" i="4"/>
  <c r="D231" i="4"/>
  <c r="F231" i="4" s="1"/>
  <c r="F230" i="4"/>
  <c r="F229" i="4"/>
  <c r="F228" i="4"/>
  <c r="E228" i="4"/>
  <c r="D228" i="4"/>
  <c r="F227" i="4"/>
  <c r="F226" i="4"/>
  <c r="E225" i="4"/>
  <c r="F225" i="4" s="1"/>
  <c r="D225" i="4"/>
  <c r="F223" i="4"/>
  <c r="F222" i="4"/>
  <c r="F221" i="4"/>
  <c r="F220" i="4"/>
  <c r="E219" i="4"/>
  <c r="E215" i="4" s="1"/>
  <c r="D211" i="1" s="1"/>
  <c r="D219" i="4"/>
  <c r="F218" i="4"/>
  <c r="F217" i="4"/>
  <c r="F216" i="4"/>
  <c r="E216" i="4"/>
  <c r="D216" i="4"/>
  <c r="D215" i="4" s="1"/>
  <c r="F214" i="4"/>
  <c r="F213" i="4"/>
  <c r="F212" i="4"/>
  <c r="F211" i="4"/>
  <c r="E210" i="4"/>
  <c r="D210" i="4"/>
  <c r="F210" i="4" s="1"/>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D163" i="4" s="1"/>
  <c r="F162" i="4"/>
  <c r="F161" i="4"/>
  <c r="F160" i="4"/>
  <c r="E159" i="4"/>
  <c r="D159" i="4"/>
  <c r="F159" i="4" s="1"/>
  <c r="F158" i="4"/>
  <c r="F157" i="4"/>
  <c r="F156" i="4"/>
  <c r="F155" i="4"/>
  <c r="F154" i="4"/>
  <c r="E153" i="4"/>
  <c r="D153" i="4"/>
  <c r="D152" i="4"/>
  <c r="F150" i="4"/>
  <c r="F149" i="4"/>
  <c r="F148" i="4"/>
  <c r="F147" i="4"/>
  <c r="F146" i="4"/>
  <c r="F145" i="4"/>
  <c r="F144" i="4"/>
  <c r="F143" i="4"/>
  <c r="F142" i="4"/>
  <c r="F141" i="4"/>
  <c r="E140" i="4"/>
  <c r="D140" i="4"/>
  <c r="D139" i="4" s="1"/>
  <c r="F139" i="4" s="1"/>
  <c r="E139" i="4"/>
  <c r="F138" i="4"/>
  <c r="F137" i="4"/>
  <c r="F136" i="4"/>
  <c r="F135" i="4"/>
  <c r="F134" i="4"/>
  <c r="E134" i="4"/>
  <c r="D134" i="4"/>
  <c r="D133" i="4" s="1"/>
  <c r="F133" i="4" s="1"/>
  <c r="E133" i="4"/>
  <c r="F132" i="4"/>
  <c r="F131" i="4"/>
  <c r="F130" i="4"/>
  <c r="F129" i="4"/>
  <c r="E128" i="4"/>
  <c r="D128" i="4"/>
  <c r="F128" i="4" s="1"/>
  <c r="F127" i="4"/>
  <c r="F126" i="4"/>
  <c r="E125" i="4"/>
  <c r="E124" i="4" s="1"/>
  <c r="D125" i="4"/>
  <c r="D124" i="4"/>
  <c r="F123" i="4"/>
  <c r="F122" i="4"/>
  <c r="F121" i="4"/>
  <c r="F120" i="4"/>
  <c r="E120" i="4"/>
  <c r="D120" i="4"/>
  <c r="F119" i="4"/>
  <c r="F118" i="4"/>
  <c r="F117" i="4"/>
  <c r="F116" i="4"/>
  <c r="F115" i="4"/>
  <c r="F114" i="4"/>
  <c r="F113" i="4"/>
  <c r="E112" i="4"/>
  <c r="D112" i="4"/>
  <c r="F111" i="4"/>
  <c r="F110" i="4"/>
  <c r="F109" i="4"/>
  <c r="F108" i="4"/>
  <c r="E107" i="4"/>
  <c r="F107"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F81" i="4"/>
  <c r="F80" i="4"/>
  <c r="F79" i="4"/>
  <c r="F78" i="4"/>
  <c r="E77" i="4"/>
  <c r="D77" i="4"/>
  <c r="F77" i="4" s="1"/>
  <c r="F76" i="4"/>
  <c r="F75" i="4"/>
  <c r="E74" i="4"/>
  <c r="F74" i="4" s="1"/>
  <c r="D74" i="4"/>
  <c r="F73" i="4"/>
  <c r="F72" i="4"/>
  <c r="E71" i="4"/>
  <c r="D71" i="4"/>
  <c r="F71" i="4" s="1"/>
  <c r="F70" i="4"/>
  <c r="F69" i="4"/>
  <c r="E68" i="4"/>
  <c r="D68" i="4"/>
  <c r="F68" i="4" s="1"/>
  <c r="F67" i="4"/>
  <c r="F66" i="4"/>
  <c r="E65" i="4"/>
  <c r="D65" i="4"/>
  <c r="F65" i="4" s="1"/>
  <c r="F64" i="4"/>
  <c r="F63" i="4"/>
  <c r="E62" i="4"/>
  <c r="D58" i="1" s="1"/>
  <c r="D62" i="4"/>
  <c r="F61" i="4"/>
  <c r="F60" i="4"/>
  <c r="E59" i="4"/>
  <c r="D59" i="4"/>
  <c r="F59" i="4" s="1"/>
  <c r="F58" i="4"/>
  <c r="F57" i="4"/>
  <c r="F56" i="4"/>
  <c r="F55" i="4"/>
  <c r="F54" i="4"/>
  <c r="E54" i="4"/>
  <c r="D54" i="4"/>
  <c r="F53" i="4"/>
  <c r="F52" i="4"/>
  <c r="E51" i="4"/>
  <c r="D51" i="4"/>
  <c r="F51" i="4" s="1"/>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D7" i="4" s="1"/>
  <c r="I36" i="3"/>
  <c r="G36" i="3"/>
  <c r="B36" i="3"/>
  <c r="I35" i="3"/>
  <c r="G35" i="3"/>
  <c r="B35" i="3"/>
  <c r="G34" i="3"/>
  <c r="B34" i="3"/>
  <c r="I33" i="3"/>
  <c r="G33" i="3"/>
  <c r="B33" i="3"/>
  <c r="I32" i="3"/>
  <c r="H32" i="3"/>
  <c r="G32" i="3"/>
  <c r="B32" i="3"/>
  <c r="I31" i="3"/>
  <c r="H31" i="3"/>
  <c r="G31" i="3"/>
  <c r="B31" i="3"/>
  <c r="G30" i="3"/>
  <c r="B30" i="3"/>
  <c r="G29" i="3"/>
  <c r="B29" i="3"/>
  <c r="G28" i="3"/>
  <c r="B28" i="3"/>
  <c r="I27"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G1580" i="1" s="1"/>
  <c r="H1579" i="1"/>
  <c r="C1579" i="1"/>
  <c r="G1579" i="1" s="1"/>
  <c r="C1578" i="1"/>
  <c r="G1577" i="1"/>
  <c r="C1577" i="1"/>
  <c r="H1577" i="1" s="1"/>
  <c r="H1575" i="1"/>
  <c r="G1575" i="1"/>
  <c r="C1575" i="1"/>
  <c r="C1574" i="1"/>
  <c r="G1573" i="1"/>
  <c r="C1573" i="1"/>
  <c r="H1573" i="1" s="1"/>
  <c r="H1572" i="1"/>
  <c r="C1572" i="1"/>
  <c r="G1572" i="1" s="1"/>
  <c r="H1571" i="1"/>
  <c r="G1571" i="1"/>
  <c r="C1571" i="1"/>
  <c r="C1570" i="1"/>
  <c r="G1569" i="1"/>
  <c r="C1569" i="1"/>
  <c r="H1569" i="1" s="1"/>
  <c r="H1568" i="1"/>
  <c r="C1568" i="1"/>
  <c r="G1568" i="1" s="1"/>
  <c r="H1567" i="1"/>
  <c r="G1567" i="1"/>
  <c r="C1567" i="1"/>
  <c r="C1566" i="1"/>
  <c r="C1565" i="1"/>
  <c r="H1565" i="1" s="1"/>
  <c r="H1564" i="1"/>
  <c r="C1564" i="1"/>
  <c r="G1564" i="1" s="1"/>
  <c r="H1563" i="1"/>
  <c r="G1563" i="1"/>
  <c r="C1563" i="1"/>
  <c r="C1562" i="1"/>
  <c r="C1561" i="1"/>
  <c r="H1561" i="1" s="1"/>
  <c r="C1560" i="1"/>
  <c r="G1560" i="1" s="1"/>
  <c r="H1559" i="1"/>
  <c r="G1559" i="1"/>
  <c r="C1559" i="1"/>
  <c r="C1558" i="1"/>
  <c r="G1557" i="1"/>
  <c r="C1557" i="1"/>
  <c r="H1557" i="1" s="1"/>
  <c r="H1556" i="1"/>
  <c r="C1556" i="1"/>
  <c r="G1556" i="1" s="1"/>
  <c r="H1555" i="1"/>
  <c r="G1555" i="1"/>
  <c r="C1555" i="1"/>
  <c r="C1554" i="1"/>
  <c r="G1553" i="1"/>
  <c r="C1553" i="1"/>
  <c r="H1553" i="1" s="1"/>
  <c r="H1552" i="1"/>
  <c r="C1552" i="1"/>
  <c r="G1552" i="1" s="1"/>
  <c r="H1551" i="1"/>
  <c r="G1551" i="1"/>
  <c r="C1551" i="1"/>
  <c r="C1550" i="1"/>
  <c r="G1549" i="1"/>
  <c r="C1549" i="1"/>
  <c r="H1549" i="1" s="1"/>
  <c r="H1548" i="1"/>
  <c r="C1548" i="1"/>
  <c r="G1548" i="1" s="1"/>
  <c r="H1547" i="1"/>
  <c r="G1547" i="1"/>
  <c r="C1547" i="1"/>
  <c r="C1546" i="1"/>
  <c r="G1545" i="1"/>
  <c r="C1545" i="1"/>
  <c r="H1545" i="1" s="1"/>
  <c r="H1544" i="1"/>
  <c r="C1544" i="1"/>
  <c r="G1544" i="1" s="1"/>
  <c r="H1543" i="1"/>
  <c r="G1543" i="1"/>
  <c r="C1543" i="1"/>
  <c r="C1542" i="1"/>
  <c r="G1541" i="1"/>
  <c r="C1541" i="1"/>
  <c r="H1541" i="1" s="1"/>
  <c r="H1540" i="1"/>
  <c r="C1540" i="1"/>
  <c r="G1540" i="1" s="1"/>
  <c r="H1539" i="1"/>
  <c r="G1539" i="1"/>
  <c r="C1539" i="1"/>
  <c r="C1538" i="1"/>
  <c r="C1537" i="1"/>
  <c r="H1537" i="1" s="1"/>
  <c r="H1536" i="1"/>
  <c r="C1536" i="1"/>
  <c r="G1536" i="1" s="1"/>
  <c r="H1535" i="1"/>
  <c r="G1535" i="1"/>
  <c r="C1535" i="1"/>
  <c r="C1534" i="1"/>
  <c r="C1533" i="1"/>
  <c r="H1533" i="1" s="1"/>
  <c r="H1532" i="1"/>
  <c r="C1532" i="1"/>
  <c r="G1532" i="1" s="1"/>
  <c r="H1531" i="1"/>
  <c r="G1531" i="1"/>
  <c r="C1531" i="1"/>
  <c r="C1529" i="1"/>
  <c r="H1529" i="1" s="1"/>
  <c r="H1528" i="1"/>
  <c r="C1528" i="1"/>
  <c r="G1528" i="1" s="1"/>
  <c r="H1527" i="1"/>
  <c r="G1527" i="1"/>
  <c r="C1527" i="1"/>
  <c r="C1526" i="1"/>
  <c r="C1525" i="1"/>
  <c r="H1525" i="1" s="1"/>
  <c r="C1524" i="1"/>
  <c r="G1524" i="1" s="1"/>
  <c r="H1523" i="1"/>
  <c r="G1523" i="1"/>
  <c r="C1523" i="1"/>
  <c r="C1522" i="1"/>
  <c r="C1521" i="1"/>
  <c r="H1521" i="1" s="1"/>
  <c r="H1520" i="1"/>
  <c r="C1520" i="1"/>
  <c r="G1520" i="1" s="1"/>
  <c r="H1519" i="1"/>
  <c r="G1519" i="1"/>
  <c r="C1519" i="1"/>
  <c r="C1518" i="1"/>
  <c r="H1516" i="1"/>
  <c r="C1516" i="1"/>
  <c r="G1516" i="1" s="1"/>
  <c r="H1515" i="1"/>
  <c r="G1515" i="1"/>
  <c r="C1515" i="1"/>
  <c r="C1514" i="1"/>
  <c r="C1513" i="1"/>
  <c r="H1513" i="1" s="1"/>
  <c r="H1512" i="1"/>
  <c r="C1512" i="1"/>
  <c r="G1512" i="1" s="1"/>
  <c r="G1511" i="1"/>
  <c r="C1511" i="1"/>
  <c r="H1511" i="1" s="1"/>
  <c r="C1510" i="1"/>
  <c r="C1509" i="1"/>
  <c r="H1509" i="1" s="1"/>
  <c r="C1508" i="1"/>
  <c r="G1508" i="1" s="1"/>
  <c r="H1507" i="1"/>
  <c r="C1507" i="1"/>
  <c r="G1507" i="1" s="1"/>
  <c r="C1506" i="1"/>
  <c r="C1505" i="1"/>
  <c r="H1505" i="1" s="1"/>
  <c r="C1504" i="1"/>
  <c r="G1504" i="1" s="1"/>
  <c r="H1503" i="1"/>
  <c r="G1503" i="1"/>
  <c r="C1503" i="1"/>
  <c r="C1502" i="1"/>
  <c r="C1501" i="1"/>
  <c r="H1501" i="1" s="1"/>
  <c r="C1500" i="1"/>
  <c r="G1500" i="1" s="1"/>
  <c r="C1498" i="1"/>
  <c r="C1497" i="1"/>
  <c r="H1497" i="1" s="1"/>
  <c r="H1496" i="1"/>
  <c r="C1496" i="1"/>
  <c r="G1496" i="1" s="1"/>
  <c r="H1495" i="1"/>
  <c r="G1495" i="1"/>
  <c r="C1495" i="1"/>
  <c r="C1494" i="1"/>
  <c r="C1493" i="1"/>
  <c r="H1493" i="1" s="1"/>
  <c r="C1492" i="1"/>
  <c r="G1492" i="1" s="1"/>
  <c r="H1491" i="1"/>
  <c r="G1491" i="1"/>
  <c r="C1491" i="1"/>
  <c r="C1490" i="1"/>
  <c r="C1489" i="1"/>
  <c r="H1489" i="1" s="1"/>
  <c r="H1488" i="1"/>
  <c r="C1488" i="1"/>
  <c r="G1488" i="1" s="1"/>
  <c r="C1487" i="1"/>
  <c r="H1487" i="1" s="1"/>
  <c r="C1486" i="1"/>
  <c r="C1485" i="1"/>
  <c r="H1485" i="1" s="1"/>
  <c r="C1484" i="1"/>
  <c r="G1484" i="1" s="1"/>
  <c r="C1483" i="1"/>
  <c r="H1483" i="1" s="1"/>
  <c r="C1482" i="1"/>
  <c r="H1480" i="1"/>
  <c r="C1480" i="1"/>
  <c r="G1480" i="1" s="1"/>
  <c r="D1479" i="1"/>
  <c r="C1479" i="1"/>
  <c r="H1478" i="1"/>
  <c r="G1478" i="1"/>
  <c r="I1478" i="1" s="1"/>
  <c r="D1478" i="1"/>
  <c r="C1478" i="1"/>
  <c r="J1478" i="1" s="1"/>
  <c r="D1477" i="1"/>
  <c r="C1477" i="1"/>
  <c r="H1476" i="1"/>
  <c r="G1476" i="1"/>
  <c r="I1476" i="1" s="1"/>
  <c r="D1476" i="1"/>
  <c r="C1476" i="1"/>
  <c r="J1476" i="1" s="1"/>
  <c r="H1475" i="1"/>
  <c r="G1475" i="1"/>
  <c r="D1475" i="1"/>
  <c r="C1475" i="1"/>
  <c r="D1474" i="1"/>
  <c r="C1474" i="1"/>
  <c r="H1473" i="1"/>
  <c r="G1473" i="1"/>
  <c r="I1473" i="1" s="1"/>
  <c r="D1473" i="1"/>
  <c r="C1473" i="1"/>
  <c r="J1473" i="1" s="1"/>
  <c r="D1472" i="1"/>
  <c r="C1472" i="1"/>
  <c r="H1471" i="1"/>
  <c r="G1471" i="1"/>
  <c r="I1471" i="1" s="1"/>
  <c r="D1471" i="1"/>
  <c r="C1471" i="1"/>
  <c r="J1471" i="1" s="1"/>
  <c r="H1470" i="1"/>
  <c r="G1470" i="1"/>
  <c r="D1470" i="1"/>
  <c r="C1470" i="1"/>
  <c r="H1469" i="1"/>
  <c r="G1469" i="1"/>
  <c r="D1469" i="1"/>
  <c r="C1469" i="1"/>
  <c r="D1468" i="1"/>
  <c r="C1468" i="1"/>
  <c r="H1467" i="1"/>
  <c r="G1467" i="1"/>
  <c r="I1467" i="1" s="1"/>
  <c r="D1467" i="1"/>
  <c r="C1467" i="1"/>
  <c r="J1467" i="1" s="1"/>
  <c r="D1466" i="1"/>
  <c r="C1466" i="1"/>
  <c r="H1465" i="1"/>
  <c r="G1465" i="1"/>
  <c r="I1465" i="1" s="1"/>
  <c r="D1465" i="1"/>
  <c r="C1465" i="1"/>
  <c r="J1465" i="1" s="1"/>
  <c r="D1464" i="1"/>
  <c r="C1464" i="1"/>
  <c r="H1463" i="1"/>
  <c r="G1463" i="1"/>
  <c r="I1463" i="1" s="1"/>
  <c r="D1463" i="1"/>
  <c r="C1463" i="1"/>
  <c r="J1463" i="1" s="1"/>
  <c r="D1462" i="1"/>
  <c r="C1462" i="1"/>
  <c r="D1461" i="1"/>
  <c r="C1461" i="1"/>
  <c r="H1460" i="1"/>
  <c r="G1460" i="1"/>
  <c r="I1460" i="1" s="1"/>
  <c r="D1460" i="1"/>
  <c r="C1460" i="1"/>
  <c r="J1460" i="1" s="1"/>
  <c r="D1459" i="1"/>
  <c r="C1459" i="1"/>
  <c r="H1458" i="1"/>
  <c r="G1458" i="1"/>
  <c r="I1458" i="1" s="1"/>
  <c r="D1458" i="1"/>
  <c r="C1458" i="1"/>
  <c r="J1458" i="1" s="1"/>
  <c r="D1457" i="1"/>
  <c r="C1457" i="1"/>
  <c r="D1456" i="1"/>
  <c r="G1456" i="1" s="1"/>
  <c r="C1456" i="1"/>
  <c r="J1456" i="1" s="1"/>
  <c r="D1455" i="1"/>
  <c r="C1455" i="1"/>
  <c r="D1454" i="1"/>
  <c r="C1454" i="1"/>
  <c r="D1453" i="1"/>
  <c r="H1452" i="1"/>
  <c r="G1452" i="1"/>
  <c r="I1452" i="1" s="1"/>
  <c r="D1452" i="1"/>
  <c r="C1452" i="1"/>
  <c r="J1452" i="1" s="1"/>
  <c r="D1451" i="1"/>
  <c r="C1451" i="1"/>
  <c r="H1450" i="1"/>
  <c r="G1450" i="1"/>
  <c r="I1450" i="1" s="1"/>
  <c r="D1450" i="1"/>
  <c r="C1450" i="1"/>
  <c r="J1450" i="1" s="1"/>
  <c r="D1449" i="1"/>
  <c r="C1449" i="1"/>
  <c r="H1448" i="1"/>
  <c r="G1448" i="1"/>
  <c r="I1448" i="1" s="1"/>
  <c r="D1448" i="1"/>
  <c r="C1448" i="1"/>
  <c r="J1448" i="1" s="1"/>
  <c r="D1447" i="1"/>
  <c r="C1447" i="1"/>
  <c r="H1446" i="1"/>
  <c r="G1446" i="1"/>
  <c r="I1446" i="1" s="1"/>
  <c r="D1446" i="1"/>
  <c r="C1446" i="1"/>
  <c r="J1446" i="1" s="1"/>
  <c r="H1445" i="1"/>
  <c r="D1445" i="1"/>
  <c r="C1445" i="1"/>
  <c r="G1445" i="1" s="1"/>
  <c r="D1444" i="1"/>
  <c r="G1444" i="1" s="1"/>
  <c r="C1444" i="1"/>
  <c r="H1444" i="1" s="1"/>
  <c r="D1443" i="1"/>
  <c r="C1443" i="1"/>
  <c r="D1442" i="1"/>
  <c r="J1442" i="1" s="1"/>
  <c r="C1442" i="1"/>
  <c r="H1442" i="1" s="1"/>
  <c r="D1441" i="1"/>
  <c r="C1441" i="1"/>
  <c r="D1440" i="1"/>
  <c r="J1440" i="1" s="1"/>
  <c r="C1440" i="1"/>
  <c r="H1440" i="1" s="1"/>
  <c r="D1439" i="1"/>
  <c r="C1439" i="1"/>
  <c r="D1438" i="1"/>
  <c r="C1438" i="1"/>
  <c r="G1438" i="1" s="1"/>
  <c r="H1437" i="1"/>
  <c r="D1437" i="1"/>
  <c r="C1437" i="1"/>
  <c r="G1437" i="1" s="1"/>
  <c r="D1434" i="1"/>
  <c r="C1434" i="1"/>
  <c r="D1433" i="1"/>
  <c r="C1433" i="1"/>
  <c r="G1433" i="1" s="1"/>
  <c r="D1432" i="1"/>
  <c r="C1432" i="1"/>
  <c r="G1432" i="1" s="1"/>
  <c r="D1431" i="1"/>
  <c r="H1431" i="1" s="1"/>
  <c r="C1431" i="1"/>
  <c r="G1431" i="1" s="1"/>
  <c r="H1430" i="1"/>
  <c r="D1430" i="1"/>
  <c r="C1430" i="1"/>
  <c r="G1430" i="1" s="1"/>
  <c r="D1429" i="1"/>
  <c r="C1429" i="1"/>
  <c r="G1429" i="1" s="1"/>
  <c r="D1428" i="1"/>
  <c r="C1428" i="1"/>
  <c r="G1428" i="1" s="1"/>
  <c r="H1427" i="1"/>
  <c r="D1427" i="1"/>
  <c r="C1427" i="1"/>
  <c r="G1427" i="1" s="1"/>
  <c r="H1426" i="1"/>
  <c r="D1426" i="1"/>
  <c r="C1426" i="1"/>
  <c r="G1426" i="1" s="1"/>
  <c r="D1425" i="1"/>
  <c r="C1425" i="1"/>
  <c r="G1425" i="1" s="1"/>
  <c r="D1424" i="1"/>
  <c r="C1424" i="1"/>
  <c r="G1424" i="1" s="1"/>
  <c r="D1423" i="1"/>
  <c r="D1422" i="1"/>
  <c r="H1422" i="1" s="1"/>
  <c r="C1422" i="1"/>
  <c r="D1421" i="1"/>
  <c r="C1421" i="1"/>
  <c r="G1421" i="1" s="1"/>
  <c r="D1420" i="1"/>
  <c r="C1420" i="1"/>
  <c r="G1420" i="1" s="1"/>
  <c r="H1419" i="1"/>
  <c r="D1419" i="1"/>
  <c r="C1419" i="1"/>
  <c r="G1419" i="1" s="1"/>
  <c r="H1418" i="1"/>
  <c r="D1418" i="1"/>
  <c r="C1418" i="1"/>
  <c r="G1418" i="1" s="1"/>
  <c r="D1417" i="1"/>
  <c r="C1417" i="1"/>
  <c r="G1417" i="1" s="1"/>
  <c r="D1416" i="1"/>
  <c r="C1416" i="1"/>
  <c r="G1416" i="1" s="1"/>
  <c r="H1415" i="1"/>
  <c r="D1415" i="1"/>
  <c r="C1415" i="1"/>
  <c r="G1415" i="1" s="1"/>
  <c r="H1414" i="1"/>
  <c r="D1414" i="1"/>
  <c r="C1414" i="1"/>
  <c r="G1414" i="1" s="1"/>
  <c r="D1413" i="1"/>
  <c r="C1413" i="1"/>
  <c r="G1413" i="1" s="1"/>
  <c r="D1412" i="1"/>
  <c r="C1412" i="1"/>
  <c r="G1412" i="1" s="1"/>
  <c r="D1411" i="1"/>
  <c r="H1411" i="1" s="1"/>
  <c r="C1411" i="1"/>
  <c r="D1410" i="1"/>
  <c r="H1410" i="1" s="1"/>
  <c r="C1410" i="1"/>
  <c r="G1410" i="1" s="1"/>
  <c r="D1409" i="1"/>
  <c r="C1409" i="1"/>
  <c r="D1408" i="1"/>
  <c r="C1408" i="1"/>
  <c r="H1407" i="1"/>
  <c r="D1407" i="1"/>
  <c r="C1407" i="1"/>
  <c r="G1407" i="1" s="1"/>
  <c r="H1406" i="1"/>
  <c r="D1406" i="1"/>
  <c r="C1406" i="1"/>
  <c r="G1406" i="1" s="1"/>
  <c r="D1405" i="1"/>
  <c r="C1405" i="1"/>
  <c r="D1404" i="1"/>
  <c r="C1404" i="1"/>
  <c r="H1404" i="1" s="1"/>
  <c r="D1403" i="1"/>
  <c r="C1403" i="1"/>
  <c r="H1403" i="1" s="1"/>
  <c r="D1402" i="1"/>
  <c r="C1402" i="1"/>
  <c r="D1401" i="1"/>
  <c r="C1401" i="1"/>
  <c r="D1400" i="1"/>
  <c r="C1400" i="1"/>
  <c r="H1400" i="1" s="1"/>
  <c r="D1399" i="1"/>
  <c r="C1399" i="1"/>
  <c r="H1399" i="1" s="1"/>
  <c r="D1398" i="1"/>
  <c r="C1398" i="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D1387" i="1"/>
  <c r="C1387" i="1"/>
  <c r="H1387" i="1" s="1"/>
  <c r="D1386" i="1"/>
  <c r="C1386" i="1"/>
  <c r="H1386" i="1" s="1"/>
  <c r="D1385" i="1"/>
  <c r="C1385" i="1"/>
  <c r="H1385" i="1" s="1"/>
  <c r="D1384" i="1"/>
  <c r="C1384" i="1"/>
  <c r="H1384" i="1" s="1"/>
  <c r="C1383" i="1"/>
  <c r="D1382" i="1"/>
  <c r="C1382" i="1"/>
  <c r="H1382" i="1" s="1"/>
  <c r="D1381" i="1"/>
  <c r="C1381" i="1"/>
  <c r="H1381" i="1" s="1"/>
  <c r="D1380" i="1"/>
  <c r="C1380" i="1"/>
  <c r="H1380" i="1" s="1"/>
  <c r="D1379" i="1"/>
  <c r="C1379" i="1"/>
  <c r="H1379" i="1" s="1"/>
  <c r="D1378" i="1"/>
  <c r="C1378" i="1"/>
  <c r="D1377" i="1"/>
  <c r="C1377" i="1"/>
  <c r="H1377" i="1" s="1"/>
  <c r="D1376" i="1"/>
  <c r="C1376" i="1"/>
  <c r="D1375" i="1"/>
  <c r="C1375" i="1"/>
  <c r="D1374" i="1"/>
  <c r="C1374" i="1"/>
  <c r="H1374" i="1" s="1"/>
  <c r="D1373" i="1"/>
  <c r="C1373" i="1"/>
  <c r="H1373" i="1" s="1"/>
  <c r="D1372" i="1"/>
  <c r="C1372" i="1"/>
  <c r="H1372" i="1" s="1"/>
  <c r="D1371" i="1"/>
  <c r="C1371" i="1"/>
  <c r="H1371" i="1" s="1"/>
  <c r="D1370" i="1"/>
  <c r="C1370" i="1"/>
  <c r="H1370" i="1" s="1"/>
  <c r="D1369" i="1"/>
  <c r="C1369" i="1"/>
  <c r="D1368" i="1"/>
  <c r="C1368" i="1"/>
  <c r="H1368" i="1" s="1"/>
  <c r="D1367" i="1"/>
  <c r="C1367" i="1"/>
  <c r="H1367" i="1" s="1"/>
  <c r="D1366" i="1"/>
  <c r="C1366" i="1"/>
  <c r="H1366" i="1" s="1"/>
  <c r="D1365" i="1"/>
  <c r="C1365" i="1"/>
  <c r="H1365" i="1" s="1"/>
  <c r="D1364" i="1"/>
  <c r="C1364" i="1"/>
  <c r="H1364" i="1" s="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G1261" i="1" s="1"/>
  <c r="C1261" i="1"/>
  <c r="G1260" i="1"/>
  <c r="D1260" i="1"/>
  <c r="C1260" i="1"/>
  <c r="H1260" i="1" s="1"/>
  <c r="G1259" i="1"/>
  <c r="D1259" i="1"/>
  <c r="C1259" i="1"/>
  <c r="H1259" i="1" s="1"/>
  <c r="G1258" i="1"/>
  <c r="D1258" i="1"/>
  <c r="C1258" i="1"/>
  <c r="H1258" i="1" s="1"/>
  <c r="G1257" i="1"/>
  <c r="D1257" i="1"/>
  <c r="C1257" i="1"/>
  <c r="H1257" i="1" s="1"/>
  <c r="G1256" i="1"/>
  <c r="D1256" i="1"/>
  <c r="C1256" i="1"/>
  <c r="H1256" i="1" s="1"/>
  <c r="G1255" i="1"/>
  <c r="D1255" i="1"/>
  <c r="C1255" i="1"/>
  <c r="H1255" i="1" s="1"/>
  <c r="G1254" i="1"/>
  <c r="D1254" i="1"/>
  <c r="C1254" i="1"/>
  <c r="H1254" i="1" s="1"/>
  <c r="G1253" i="1"/>
  <c r="D1253" i="1"/>
  <c r="C1253" i="1"/>
  <c r="H1253" i="1" s="1"/>
  <c r="G1252" i="1"/>
  <c r="D1252" i="1"/>
  <c r="C1252" i="1"/>
  <c r="H1252" i="1" s="1"/>
  <c r="G1251" i="1"/>
  <c r="D1251" i="1"/>
  <c r="C1251" i="1"/>
  <c r="H1251" i="1" s="1"/>
  <c r="G1250" i="1"/>
  <c r="D1250" i="1"/>
  <c r="C1250" i="1"/>
  <c r="H1250" i="1" s="1"/>
  <c r="G1249" i="1"/>
  <c r="D1249" i="1"/>
  <c r="C1249" i="1"/>
  <c r="H1249" i="1" s="1"/>
  <c r="G1248" i="1"/>
  <c r="D1248" i="1"/>
  <c r="C1248" i="1"/>
  <c r="H1248" i="1" s="1"/>
  <c r="D1247" i="1"/>
  <c r="G1247" i="1" s="1"/>
  <c r="C1247" i="1"/>
  <c r="H1247" i="1" s="1"/>
  <c r="G1246" i="1"/>
  <c r="D1246" i="1"/>
  <c r="C1246" i="1"/>
  <c r="H1246" i="1" s="1"/>
  <c r="G1245" i="1"/>
  <c r="D1245" i="1"/>
  <c r="C1245" i="1"/>
  <c r="H1245" i="1" s="1"/>
  <c r="G1244" i="1"/>
  <c r="D1244" i="1"/>
  <c r="C1244" i="1"/>
  <c r="H1244" i="1" s="1"/>
  <c r="D1243" i="1"/>
  <c r="G1243" i="1" s="1"/>
  <c r="C1243" i="1"/>
  <c r="H1243" i="1" s="1"/>
  <c r="G1242" i="1"/>
  <c r="D1242" i="1"/>
  <c r="C1242" i="1"/>
  <c r="H1242" i="1" s="1"/>
  <c r="G1241" i="1"/>
  <c r="D1241" i="1"/>
  <c r="C1241" i="1"/>
  <c r="H1241" i="1" s="1"/>
  <c r="D1240" i="1"/>
  <c r="G1240" i="1" s="1"/>
  <c r="C1240" i="1"/>
  <c r="G1239" i="1"/>
  <c r="D1239" i="1"/>
  <c r="C1239" i="1"/>
  <c r="H1239" i="1" s="1"/>
  <c r="G1238" i="1"/>
  <c r="D1238" i="1"/>
  <c r="C1238" i="1"/>
  <c r="H1238" i="1" s="1"/>
  <c r="G1237" i="1"/>
  <c r="D1237" i="1"/>
  <c r="C1237" i="1"/>
  <c r="H1237" i="1" s="1"/>
  <c r="D1236" i="1"/>
  <c r="G1236" i="1" s="1"/>
  <c r="C1236" i="1"/>
  <c r="C1235" i="1"/>
  <c r="D1234" i="1"/>
  <c r="G1234" i="1" s="1"/>
  <c r="C1234" i="1"/>
  <c r="D1233" i="1"/>
  <c r="G1233" i="1" s="1"/>
  <c r="C1233" i="1"/>
  <c r="D1232" i="1"/>
  <c r="G1232" i="1" s="1"/>
  <c r="C1232" i="1"/>
  <c r="H1232" i="1" s="1"/>
  <c r="D1231" i="1"/>
  <c r="G1231" i="1" s="1"/>
  <c r="C1231" i="1"/>
  <c r="D1230" i="1"/>
  <c r="G1230" i="1" s="1"/>
  <c r="C1230" i="1"/>
  <c r="H1230" i="1" s="1"/>
  <c r="G1229" i="1"/>
  <c r="D1229" i="1"/>
  <c r="C1229" i="1"/>
  <c r="G1228" i="1"/>
  <c r="D1228" i="1"/>
  <c r="C1228" i="1"/>
  <c r="H1228" i="1" s="1"/>
  <c r="D1227" i="1"/>
  <c r="G1227" i="1" s="1"/>
  <c r="C1227" i="1"/>
  <c r="D1226" i="1"/>
  <c r="G1226" i="1" s="1"/>
  <c r="C1226" i="1"/>
  <c r="D1225" i="1"/>
  <c r="G1225" i="1" s="1"/>
  <c r="C1225" i="1"/>
  <c r="D1224" i="1"/>
  <c r="G1224" i="1" s="1"/>
  <c r="C1224" i="1"/>
  <c r="D1223" i="1"/>
  <c r="G1223" i="1" s="1"/>
  <c r="C1223" i="1"/>
  <c r="D1222" i="1"/>
  <c r="G1221" i="1"/>
  <c r="D1221" i="1"/>
  <c r="C1221" i="1"/>
  <c r="H1221" i="1" s="1"/>
  <c r="D1220" i="1"/>
  <c r="G1220" i="1" s="1"/>
  <c r="C1220" i="1"/>
  <c r="H1220" i="1" s="1"/>
  <c r="G1219" i="1"/>
  <c r="D1219" i="1"/>
  <c r="C1219" i="1"/>
  <c r="H1219" i="1" s="1"/>
  <c r="G1218" i="1"/>
  <c r="D1218" i="1"/>
  <c r="C1218" i="1"/>
  <c r="H1218" i="1" s="1"/>
  <c r="G1217" i="1"/>
  <c r="D1217" i="1"/>
  <c r="C1217" i="1"/>
  <c r="H1217" i="1" s="1"/>
  <c r="D1216" i="1"/>
  <c r="G1216" i="1" s="1"/>
  <c r="C1216" i="1"/>
  <c r="C1215" i="1"/>
  <c r="G1213" i="1"/>
  <c r="D1213" i="1"/>
  <c r="C1213" i="1"/>
  <c r="H1213" i="1" s="1"/>
  <c r="G1212" i="1"/>
  <c r="D1212" i="1"/>
  <c r="C1212" i="1"/>
  <c r="H1212" i="1" s="1"/>
  <c r="G1211" i="1"/>
  <c r="D1211" i="1"/>
  <c r="C1211" i="1"/>
  <c r="H1211" i="1" s="1"/>
  <c r="G1210" i="1"/>
  <c r="D1210" i="1"/>
  <c r="C1210" i="1"/>
  <c r="H1210" i="1" s="1"/>
  <c r="G1209" i="1"/>
  <c r="D1209" i="1"/>
  <c r="C1209" i="1"/>
  <c r="H1209" i="1" s="1"/>
  <c r="G1208" i="1"/>
  <c r="D1208" i="1"/>
  <c r="C1208" i="1"/>
  <c r="H1208" i="1" s="1"/>
  <c r="G1207" i="1"/>
  <c r="D1207" i="1"/>
  <c r="C1207" i="1"/>
  <c r="H1207" i="1" s="1"/>
  <c r="G1206" i="1"/>
  <c r="D1206" i="1"/>
  <c r="C1206" i="1"/>
  <c r="H1206" i="1" s="1"/>
  <c r="G1205" i="1"/>
  <c r="D1205" i="1"/>
  <c r="C1205" i="1"/>
  <c r="H1205" i="1" s="1"/>
  <c r="G1204" i="1"/>
  <c r="D1204" i="1"/>
  <c r="C1204" i="1"/>
  <c r="H1204" i="1" s="1"/>
  <c r="G1203" i="1"/>
  <c r="D1203" i="1"/>
  <c r="C1203" i="1"/>
  <c r="H1203" i="1" s="1"/>
  <c r="G1202" i="1"/>
  <c r="D1202" i="1"/>
  <c r="C1202" i="1"/>
  <c r="H1202" i="1" s="1"/>
  <c r="G1201" i="1"/>
  <c r="D1201" i="1"/>
  <c r="C1201" i="1"/>
  <c r="H1201" i="1" s="1"/>
  <c r="G1200" i="1"/>
  <c r="D1200" i="1"/>
  <c r="C1200" i="1"/>
  <c r="H1200" i="1" s="1"/>
  <c r="G1199" i="1"/>
  <c r="D1199" i="1"/>
  <c r="C1199" i="1"/>
  <c r="H1199" i="1" s="1"/>
  <c r="G1198" i="1"/>
  <c r="D1198" i="1"/>
  <c r="C1198" i="1"/>
  <c r="H1198" i="1" s="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G1188" i="1"/>
  <c r="D1188" i="1"/>
  <c r="C1188" i="1"/>
  <c r="H1188" i="1" s="1"/>
  <c r="G1187" i="1"/>
  <c r="D1187" i="1"/>
  <c r="C1187" i="1"/>
  <c r="H1187" i="1" s="1"/>
  <c r="G1186" i="1"/>
  <c r="D1186" i="1"/>
  <c r="C1186" i="1"/>
  <c r="H1186" i="1" s="1"/>
  <c r="G1185" i="1"/>
  <c r="D1185" i="1"/>
  <c r="C1185" i="1"/>
  <c r="H1185" i="1" s="1"/>
  <c r="G1184" i="1"/>
  <c r="D1184" i="1"/>
  <c r="C1184" i="1"/>
  <c r="D1183" i="1"/>
  <c r="G1182" i="1"/>
  <c r="D1182" i="1"/>
  <c r="C1182" i="1"/>
  <c r="H1182" i="1" s="1"/>
  <c r="G1181" i="1"/>
  <c r="D1181" i="1"/>
  <c r="C1181" i="1"/>
  <c r="H1181" i="1" s="1"/>
  <c r="G1180" i="1"/>
  <c r="D1180" i="1"/>
  <c r="C1180" i="1"/>
  <c r="H1180" i="1" s="1"/>
  <c r="G1179" i="1"/>
  <c r="D1179" i="1"/>
  <c r="C1179" i="1"/>
  <c r="H1179" i="1" s="1"/>
  <c r="G1178" i="1"/>
  <c r="D1178" i="1"/>
  <c r="C1178" i="1"/>
  <c r="H1178" i="1" s="1"/>
  <c r="G1177" i="1"/>
  <c r="D1177" i="1"/>
  <c r="C1177" i="1"/>
  <c r="H1177" i="1" s="1"/>
  <c r="G1176" i="1"/>
  <c r="D1176" i="1"/>
  <c r="C1176" i="1"/>
  <c r="H1176" i="1" s="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G1167" i="1"/>
  <c r="D1167" i="1"/>
  <c r="C1167" i="1"/>
  <c r="H1167" i="1" s="1"/>
  <c r="D1166" i="1"/>
  <c r="G1166" i="1" s="1"/>
  <c r="C1166" i="1"/>
  <c r="H1166" i="1" s="1"/>
  <c r="G1165" i="1"/>
  <c r="D1165" i="1"/>
  <c r="C1165" i="1"/>
  <c r="H1165" i="1" s="1"/>
  <c r="D1164" i="1"/>
  <c r="G1164" i="1" s="1"/>
  <c r="C1164" i="1"/>
  <c r="G1163" i="1"/>
  <c r="D1163" i="1"/>
  <c r="C1163" i="1"/>
  <c r="H1163" i="1" s="1"/>
  <c r="G1162" i="1"/>
  <c r="D1162" i="1"/>
  <c r="C1162" i="1"/>
  <c r="H1162" i="1" s="1"/>
  <c r="G1161" i="1"/>
  <c r="D1161" i="1"/>
  <c r="C1161" i="1"/>
  <c r="H1161" i="1" s="1"/>
  <c r="D1160" i="1"/>
  <c r="G1160" i="1" s="1"/>
  <c r="C1160" i="1"/>
  <c r="D1159" i="1"/>
  <c r="G1159" i="1" s="1"/>
  <c r="C1159" i="1"/>
  <c r="G1158" i="1"/>
  <c r="D1158" i="1"/>
  <c r="C1158" i="1"/>
  <c r="H1158" i="1" s="1"/>
  <c r="G1157" i="1"/>
  <c r="D1157" i="1"/>
  <c r="C1157" i="1"/>
  <c r="H1157" i="1" s="1"/>
  <c r="D1156" i="1"/>
  <c r="G1156" i="1" s="1"/>
  <c r="C1156" i="1"/>
  <c r="D1155" i="1"/>
  <c r="G1155" i="1" s="1"/>
  <c r="C1155" i="1"/>
  <c r="H1155" i="1" s="1"/>
  <c r="D1154" i="1"/>
  <c r="G1154" i="1" s="1"/>
  <c r="C1154" i="1"/>
  <c r="G1151" i="1"/>
  <c r="D1151" i="1"/>
  <c r="C1151" i="1"/>
  <c r="G1150" i="1"/>
  <c r="D1150" i="1"/>
  <c r="C1150" i="1"/>
  <c r="D1149" i="1"/>
  <c r="G1149" i="1" s="1"/>
  <c r="C1149" i="1"/>
  <c r="D1148" i="1"/>
  <c r="G1148" i="1" s="1"/>
  <c r="C1148" i="1"/>
  <c r="G1147" i="1"/>
  <c r="D1147" i="1"/>
  <c r="C1147" i="1"/>
  <c r="G1146" i="1"/>
  <c r="D1146" i="1"/>
  <c r="C1146" i="1"/>
  <c r="H1146" i="1" s="1"/>
  <c r="G1145" i="1"/>
  <c r="D1145" i="1"/>
  <c r="C1145" i="1"/>
  <c r="H1145" i="1" s="1"/>
  <c r="G1144" i="1"/>
  <c r="D1144" i="1"/>
  <c r="C1144" i="1"/>
  <c r="H1144" i="1" s="1"/>
  <c r="G1143" i="1"/>
  <c r="D1143" i="1"/>
  <c r="C1143" i="1"/>
  <c r="D1142" i="1"/>
  <c r="G1142" i="1" s="1"/>
  <c r="C1142" i="1"/>
  <c r="D1141" i="1"/>
  <c r="G1141" i="1" s="1"/>
  <c r="C1141" i="1"/>
  <c r="D1140" i="1"/>
  <c r="G1140" i="1" s="1"/>
  <c r="C1140" i="1"/>
  <c r="H1140" i="1" s="1"/>
  <c r="G1139" i="1"/>
  <c r="D1139" i="1"/>
  <c r="C1139" i="1"/>
  <c r="H1139" i="1" s="1"/>
  <c r="D1138" i="1"/>
  <c r="G1138" i="1" s="1"/>
  <c r="C1138" i="1"/>
  <c r="D1137" i="1"/>
  <c r="G1137" i="1" s="1"/>
  <c r="C1137" i="1"/>
  <c r="D1136" i="1"/>
  <c r="G1136" i="1" s="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D1125" i="1"/>
  <c r="G1125" i="1" s="1"/>
  <c r="C1125" i="1"/>
  <c r="D1124" i="1"/>
  <c r="G1124" i="1" s="1"/>
  <c r="C1124" i="1"/>
  <c r="G1123" i="1"/>
  <c r="D1123" i="1"/>
  <c r="C1123" i="1"/>
  <c r="H1123" i="1" s="1"/>
  <c r="G1122" i="1"/>
  <c r="D1122" i="1"/>
  <c r="C1122" i="1"/>
  <c r="H1122" i="1" s="1"/>
  <c r="G1121" i="1"/>
  <c r="D1121" i="1"/>
  <c r="C1121" i="1"/>
  <c r="H1121" i="1" s="1"/>
  <c r="G1120" i="1"/>
  <c r="D1120" i="1"/>
  <c r="C1120" i="1"/>
  <c r="H1120" i="1" s="1"/>
  <c r="G1119" i="1"/>
  <c r="D1119" i="1"/>
  <c r="C1119" i="1"/>
  <c r="H1119" i="1" s="1"/>
  <c r="G1118" i="1"/>
  <c r="D1118" i="1"/>
  <c r="C1118" i="1"/>
  <c r="H1118" i="1" s="1"/>
  <c r="D1117" i="1"/>
  <c r="G1117" i="1" s="1"/>
  <c r="C1117" i="1"/>
  <c r="G1116" i="1"/>
  <c r="D1116" i="1"/>
  <c r="C1116" i="1"/>
  <c r="H1116" i="1" s="1"/>
  <c r="G1115" i="1"/>
  <c r="D1115" i="1"/>
  <c r="C1115" i="1"/>
  <c r="H1115" i="1" s="1"/>
  <c r="G1114" i="1"/>
  <c r="D1114" i="1"/>
  <c r="C1114" i="1"/>
  <c r="H1114" i="1" s="1"/>
  <c r="D1113" i="1"/>
  <c r="G1113" i="1" s="1"/>
  <c r="C1113" i="1"/>
  <c r="C1112" i="1"/>
  <c r="G1111" i="1"/>
  <c r="D1111" i="1"/>
  <c r="C1111" i="1"/>
  <c r="H1111" i="1" s="1"/>
  <c r="G1110" i="1"/>
  <c r="D1110" i="1"/>
  <c r="C1110" i="1"/>
  <c r="H1110" i="1" s="1"/>
  <c r="G1109" i="1"/>
  <c r="D1109" i="1"/>
  <c r="C1109" i="1"/>
  <c r="H1109" i="1" s="1"/>
  <c r="G1108" i="1"/>
  <c r="D1108" i="1"/>
  <c r="C1108" i="1"/>
  <c r="H1108" i="1" s="1"/>
  <c r="G1107" i="1"/>
  <c r="D1107" i="1"/>
  <c r="C1107" i="1"/>
  <c r="H1107" i="1" s="1"/>
  <c r="G1106" i="1"/>
  <c r="D1106" i="1"/>
  <c r="C1106" i="1"/>
  <c r="H1106" i="1" s="1"/>
  <c r="G1105" i="1"/>
  <c r="D1105" i="1"/>
  <c r="C1105" i="1"/>
  <c r="H1105" i="1" s="1"/>
  <c r="G1104" i="1"/>
  <c r="D1104" i="1"/>
  <c r="C1104" i="1"/>
  <c r="H1104" i="1" s="1"/>
  <c r="G1103" i="1"/>
  <c r="D1103" i="1"/>
  <c r="C1103" i="1"/>
  <c r="H1103" i="1" s="1"/>
  <c r="G1102" i="1"/>
  <c r="D1102" i="1"/>
  <c r="C1102" i="1"/>
  <c r="H1102" i="1" s="1"/>
  <c r="G1101" i="1"/>
  <c r="D1101" i="1"/>
  <c r="C1101" i="1"/>
  <c r="H1101" i="1" s="1"/>
  <c r="G1100" i="1"/>
  <c r="D1100" i="1"/>
  <c r="C1100" i="1"/>
  <c r="H1100" i="1" s="1"/>
  <c r="G1099" i="1"/>
  <c r="D1099" i="1"/>
  <c r="C1099" i="1"/>
  <c r="H1099" i="1" s="1"/>
  <c r="G1098" i="1"/>
  <c r="D1098" i="1"/>
  <c r="C1098" i="1"/>
  <c r="H1098" i="1" s="1"/>
  <c r="G1097" i="1"/>
  <c r="D1097" i="1"/>
  <c r="C1097" i="1"/>
  <c r="H1097" i="1" s="1"/>
  <c r="D1096" i="1"/>
  <c r="G1095" i="1"/>
  <c r="D1095" i="1"/>
  <c r="C1095" i="1"/>
  <c r="H1095" i="1" s="1"/>
  <c r="G1094" i="1"/>
  <c r="D1094" i="1"/>
  <c r="C1094" i="1"/>
  <c r="H1094" i="1" s="1"/>
  <c r="G1093" i="1"/>
  <c r="D1093" i="1"/>
  <c r="C1093" i="1"/>
  <c r="H1093" i="1" s="1"/>
  <c r="G1092" i="1"/>
  <c r="D1092" i="1"/>
  <c r="C1092" i="1"/>
  <c r="H1092" i="1" s="1"/>
  <c r="G1091" i="1"/>
  <c r="D1091" i="1"/>
  <c r="C1091" i="1"/>
  <c r="H1091" i="1" s="1"/>
  <c r="G1090" i="1"/>
  <c r="D1090" i="1"/>
  <c r="C1090" i="1"/>
  <c r="H1090" i="1" s="1"/>
  <c r="G1089" i="1"/>
  <c r="D1089" i="1"/>
  <c r="C1089" i="1"/>
  <c r="H1089" i="1" s="1"/>
  <c r="G1088" i="1"/>
  <c r="D1088" i="1"/>
  <c r="C1088" i="1"/>
  <c r="H1088" i="1" s="1"/>
  <c r="G1087" i="1"/>
  <c r="D1087" i="1"/>
  <c r="C1087" i="1"/>
  <c r="H1087" i="1" s="1"/>
  <c r="G1086" i="1"/>
  <c r="D1086" i="1"/>
  <c r="C1086" i="1"/>
  <c r="H1086" i="1" s="1"/>
  <c r="G1085" i="1"/>
  <c r="D1085" i="1"/>
  <c r="C1085" i="1"/>
  <c r="H1085" i="1" s="1"/>
  <c r="G1084" i="1"/>
  <c r="D1084" i="1"/>
  <c r="C1084" i="1"/>
  <c r="H1084" i="1" s="1"/>
  <c r="G1083" i="1"/>
  <c r="D1083" i="1"/>
  <c r="C1083" i="1"/>
  <c r="H1083" i="1" s="1"/>
  <c r="G1082" i="1"/>
  <c r="D1082" i="1"/>
  <c r="C1082" i="1"/>
  <c r="H1082" i="1" s="1"/>
  <c r="G1081" i="1"/>
  <c r="D1081" i="1"/>
  <c r="C1081" i="1"/>
  <c r="H1081" i="1" s="1"/>
  <c r="G1080" i="1"/>
  <c r="D1080" i="1"/>
  <c r="C1080" i="1"/>
  <c r="H1080" i="1" s="1"/>
  <c r="G1079" i="1"/>
  <c r="D1079" i="1"/>
  <c r="C1079" i="1"/>
  <c r="H1079" i="1" s="1"/>
  <c r="G1078" i="1"/>
  <c r="D1078" i="1"/>
  <c r="C1078" i="1"/>
  <c r="H1078" i="1" s="1"/>
  <c r="G1077" i="1"/>
  <c r="D1077" i="1"/>
  <c r="C1077" i="1"/>
  <c r="H1077" i="1" s="1"/>
  <c r="G1076" i="1"/>
  <c r="D1076" i="1"/>
  <c r="C1076" i="1"/>
  <c r="H1076" i="1" s="1"/>
  <c r="G1075" i="1"/>
  <c r="D1075" i="1"/>
  <c r="C1075" i="1"/>
  <c r="H1075" i="1" s="1"/>
  <c r="G1074" i="1"/>
  <c r="D1074" i="1"/>
  <c r="C1074" i="1"/>
  <c r="H1074" i="1" s="1"/>
  <c r="G1073" i="1"/>
  <c r="D1073" i="1"/>
  <c r="C1073" i="1"/>
  <c r="H1073" i="1" s="1"/>
  <c r="G1072" i="1"/>
  <c r="D1072" i="1"/>
  <c r="C1072" i="1"/>
  <c r="H1072" i="1" s="1"/>
  <c r="G1071" i="1"/>
  <c r="D1071" i="1"/>
  <c r="C1071" i="1"/>
  <c r="H1071" i="1" s="1"/>
  <c r="G1070" i="1"/>
  <c r="D1070" i="1"/>
  <c r="C1070" i="1"/>
  <c r="H1070" i="1" s="1"/>
  <c r="G1069" i="1"/>
  <c r="D1069" i="1"/>
  <c r="C1069" i="1"/>
  <c r="H1069" i="1" s="1"/>
  <c r="G1068" i="1"/>
  <c r="D1068" i="1"/>
  <c r="C1068" i="1"/>
  <c r="H1068" i="1" s="1"/>
  <c r="H1067" i="1"/>
  <c r="G1067" i="1"/>
  <c r="D1067" i="1"/>
  <c r="C1067" i="1"/>
  <c r="H1066" i="1"/>
  <c r="G1066" i="1"/>
  <c r="D1066" i="1"/>
  <c r="C1066" i="1"/>
  <c r="C1065" i="1"/>
  <c r="D1064" i="1"/>
  <c r="H1064" i="1" s="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D1054" i="1"/>
  <c r="H1054" i="1" s="1"/>
  <c r="C1054" i="1"/>
  <c r="H1053" i="1"/>
  <c r="G1053" i="1"/>
  <c r="D1053" i="1"/>
  <c r="C1053" i="1"/>
  <c r="H1052" i="1"/>
  <c r="G1052" i="1"/>
  <c r="D1052" i="1"/>
  <c r="C1052" i="1"/>
  <c r="H1051" i="1"/>
  <c r="G1051" i="1"/>
  <c r="D1051" i="1"/>
  <c r="C1051" i="1"/>
  <c r="H1050" i="1"/>
  <c r="D1050" i="1"/>
  <c r="G1050" i="1" s="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G1033" i="1" s="1"/>
  <c r="C1033" i="1"/>
  <c r="D1032" i="1"/>
  <c r="G1032" i="1" s="1"/>
  <c r="C1032" i="1"/>
  <c r="H1031" i="1"/>
  <c r="G1031" i="1"/>
  <c r="D1031" i="1"/>
  <c r="C1031" i="1"/>
  <c r="D1030" i="1"/>
  <c r="G1030" i="1" s="1"/>
  <c r="C1030" i="1"/>
  <c r="H1029" i="1"/>
  <c r="G1029" i="1"/>
  <c r="D1029" i="1"/>
  <c r="C1029" i="1"/>
  <c r="D1028" i="1"/>
  <c r="G1028" i="1" s="1"/>
  <c r="C1028" i="1"/>
  <c r="H1027" i="1"/>
  <c r="D1027" i="1"/>
  <c r="G1027" i="1" s="1"/>
  <c r="C1027" i="1"/>
  <c r="D1026" i="1"/>
  <c r="G1026" i="1" s="1"/>
  <c r="C1026" i="1"/>
  <c r="D1025" i="1"/>
  <c r="G1025" i="1" s="1"/>
  <c r="C1025" i="1"/>
  <c r="H1024" i="1"/>
  <c r="G1024" i="1"/>
  <c r="D1024" i="1"/>
  <c r="C1024" i="1"/>
  <c r="D1023" i="1"/>
  <c r="G1023" i="1" s="1"/>
  <c r="C1023" i="1"/>
  <c r="H1022" i="1"/>
  <c r="D1022" i="1"/>
  <c r="G1022" i="1" s="1"/>
  <c r="C1022" i="1"/>
  <c r="H1021" i="1"/>
  <c r="G1021" i="1"/>
  <c r="D1021" i="1"/>
  <c r="C1021" i="1"/>
  <c r="D1020" i="1"/>
  <c r="G1020" i="1" s="1"/>
  <c r="C1020" i="1"/>
  <c r="D1019" i="1"/>
  <c r="G1019" i="1" s="1"/>
  <c r="C1019" i="1"/>
  <c r="D1018" i="1"/>
  <c r="G1018" i="1" s="1"/>
  <c r="C1018" i="1"/>
  <c r="H1017" i="1"/>
  <c r="G1017" i="1"/>
  <c r="D1017" i="1"/>
  <c r="C1017" i="1"/>
  <c r="H1016" i="1"/>
  <c r="G1016" i="1"/>
  <c r="D1016" i="1"/>
  <c r="C1016" i="1"/>
  <c r="D1015" i="1"/>
  <c r="H1015" i="1" s="1"/>
  <c r="C1015" i="1"/>
  <c r="H1014" i="1"/>
  <c r="G1014" i="1"/>
  <c r="D1014" i="1"/>
  <c r="C1014" i="1"/>
  <c r="D1013" i="1"/>
  <c r="H1013" i="1" s="1"/>
  <c r="C1013" i="1"/>
  <c r="G1012" i="1"/>
  <c r="D1012" i="1"/>
  <c r="H1012" i="1" s="1"/>
  <c r="C1012" i="1"/>
  <c r="H1011" i="1"/>
  <c r="G1011" i="1"/>
  <c r="D1011" i="1"/>
  <c r="C1011" i="1"/>
  <c r="H1010" i="1"/>
  <c r="G1010" i="1"/>
  <c r="D1010" i="1"/>
  <c r="C1010" i="1"/>
  <c r="H1009" i="1"/>
  <c r="G1009" i="1"/>
  <c r="D1009" i="1"/>
  <c r="C1009" i="1"/>
  <c r="H1008" i="1"/>
  <c r="G1008" i="1"/>
  <c r="D1008" i="1"/>
  <c r="C1008"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G999" i="1"/>
  <c r="D999" i="1"/>
  <c r="H999" i="1" s="1"/>
  <c r="C999" i="1"/>
  <c r="H998" i="1"/>
  <c r="D998" i="1"/>
  <c r="G998" i="1" s="1"/>
  <c r="C998" i="1"/>
  <c r="H997" i="1"/>
  <c r="D997" i="1"/>
  <c r="G997" i="1" s="1"/>
  <c r="C997" i="1"/>
  <c r="H996" i="1"/>
  <c r="G996" i="1"/>
  <c r="D996" i="1"/>
  <c r="C996" i="1"/>
  <c r="H995" i="1"/>
  <c r="D995" i="1"/>
  <c r="G995" i="1" s="1"/>
  <c r="C995" i="1"/>
  <c r="H994" i="1"/>
  <c r="D994" i="1"/>
  <c r="G994" i="1" s="1"/>
  <c r="C994" i="1"/>
  <c r="G993" i="1"/>
  <c r="D993" i="1"/>
  <c r="H993" i="1" s="1"/>
  <c r="C993" i="1"/>
  <c r="G992" i="1"/>
  <c r="D992" i="1"/>
  <c r="H992" i="1" s="1"/>
  <c r="C992" i="1"/>
  <c r="D991" i="1"/>
  <c r="H991" i="1" s="1"/>
  <c r="C991" i="1"/>
  <c r="C990" i="1"/>
  <c r="H989" i="1"/>
  <c r="G989" i="1"/>
  <c r="D989" i="1"/>
  <c r="C989" i="1"/>
  <c r="D988" i="1"/>
  <c r="H988" i="1" s="1"/>
  <c r="C988" i="1"/>
  <c r="H987" i="1"/>
  <c r="G987" i="1"/>
  <c r="D987" i="1"/>
  <c r="C987" i="1"/>
  <c r="D986" i="1"/>
  <c r="H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D961" i="1"/>
  <c r="G961" i="1" s="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D823" i="1"/>
  <c r="H823" i="1" s="1"/>
  <c r="C823" i="1"/>
  <c r="H822" i="1"/>
  <c r="G822" i="1"/>
  <c r="D822" i="1"/>
  <c r="C822" i="1"/>
  <c r="G821" i="1"/>
  <c r="D821" i="1"/>
  <c r="H821" i="1" s="1"/>
  <c r="C821" i="1"/>
  <c r="H820" i="1"/>
  <c r="G820" i="1"/>
  <c r="D820" i="1"/>
  <c r="C820" i="1"/>
  <c r="H819" i="1"/>
  <c r="G819" i="1"/>
  <c r="D819" i="1"/>
  <c r="C819" i="1"/>
  <c r="H818" i="1"/>
  <c r="G818" i="1"/>
  <c r="D818" i="1"/>
  <c r="C818" i="1"/>
  <c r="D817" i="1"/>
  <c r="H817" i="1" s="1"/>
  <c r="C817" i="1"/>
  <c r="D816" i="1"/>
  <c r="C816" i="1"/>
  <c r="G816" i="1" s="1"/>
  <c r="H815" i="1"/>
  <c r="G815" i="1"/>
  <c r="D815" i="1"/>
  <c r="C815" i="1"/>
  <c r="H814" i="1"/>
  <c r="G814" i="1"/>
  <c r="D814" i="1"/>
  <c r="C814" i="1"/>
  <c r="H813" i="1"/>
  <c r="G813" i="1"/>
  <c r="D813" i="1"/>
  <c r="C813" i="1"/>
  <c r="H812" i="1"/>
  <c r="G812" i="1"/>
  <c r="D812" i="1"/>
  <c r="C812" i="1"/>
  <c r="H811" i="1"/>
  <c r="G811" i="1"/>
  <c r="D811" i="1"/>
  <c r="C811" i="1"/>
  <c r="H810" i="1"/>
  <c r="G810" i="1"/>
  <c r="D810" i="1"/>
  <c r="C810" i="1"/>
  <c r="D809" i="1"/>
  <c r="H809" i="1" s="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D795" i="1"/>
  <c r="H795" i="1" s="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D786" i="1"/>
  <c r="H786" i="1" s="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D766" i="1"/>
  <c r="H766" i="1" s="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D752" i="1"/>
  <c r="H752" i="1" s="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D732" i="1"/>
  <c r="G732" i="1" s="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D718" i="1"/>
  <c r="H718" i="1" s="1"/>
  <c r="C718" i="1"/>
  <c r="H717" i="1"/>
  <c r="G717" i="1"/>
  <c r="D717" i="1"/>
  <c r="C717" i="1"/>
  <c r="H716" i="1"/>
  <c r="G716" i="1"/>
  <c r="D716" i="1"/>
  <c r="C716" i="1"/>
  <c r="D715" i="1"/>
  <c r="H715" i="1" s="1"/>
  <c r="C715" i="1"/>
  <c r="H714" i="1"/>
  <c r="G714" i="1"/>
  <c r="D714" i="1"/>
  <c r="C714" i="1"/>
  <c r="H713" i="1"/>
  <c r="G713" i="1"/>
  <c r="D713" i="1"/>
  <c r="C713" i="1"/>
  <c r="H712" i="1"/>
  <c r="G712" i="1"/>
  <c r="D712" i="1"/>
  <c r="C712" i="1"/>
  <c r="D711" i="1"/>
  <c r="H711" i="1" s="1"/>
  <c r="C711" i="1"/>
  <c r="D710" i="1"/>
  <c r="H710" i="1" s="1"/>
  <c r="C710" i="1"/>
  <c r="H709" i="1"/>
  <c r="G709" i="1"/>
  <c r="D709" i="1"/>
  <c r="C709" i="1"/>
  <c r="H708" i="1"/>
  <c r="G708" i="1"/>
  <c r="D708" i="1"/>
  <c r="C708" i="1"/>
  <c r="H707" i="1"/>
  <c r="G707" i="1"/>
  <c r="D707" i="1"/>
  <c r="C707" i="1"/>
  <c r="H706" i="1"/>
  <c r="G706" i="1"/>
  <c r="D706" i="1"/>
  <c r="C706" i="1"/>
  <c r="D705" i="1"/>
  <c r="H705" i="1" s="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D691" i="1"/>
  <c r="H691" i="1" s="1"/>
  <c r="C691" i="1"/>
  <c r="H690" i="1"/>
  <c r="G690" i="1"/>
  <c r="D690" i="1"/>
  <c r="C690" i="1"/>
  <c r="G689" i="1"/>
  <c r="D689" i="1"/>
  <c r="H689" i="1" s="1"/>
  <c r="C689" i="1"/>
  <c r="H688" i="1"/>
  <c r="G688" i="1"/>
  <c r="D688" i="1"/>
  <c r="C688" i="1"/>
  <c r="D687" i="1"/>
  <c r="G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G662" i="1"/>
  <c r="D662" i="1"/>
  <c r="H662" i="1" s="1"/>
  <c r="C662" i="1"/>
  <c r="H661" i="1"/>
  <c r="G661" i="1"/>
  <c r="D661" i="1"/>
  <c r="C661" i="1"/>
  <c r="H660" i="1"/>
  <c r="G660" i="1"/>
  <c r="D660" i="1"/>
  <c r="C660" i="1"/>
  <c r="D659" i="1"/>
  <c r="H659" i="1" s="1"/>
  <c r="C659" i="1"/>
  <c r="D658" i="1"/>
  <c r="H658" i="1" s="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D651" i="1"/>
  <c r="H651" i="1" s="1"/>
  <c r="C651" i="1"/>
  <c r="H650" i="1"/>
  <c r="G650" i="1"/>
  <c r="D650" i="1"/>
  <c r="C650" i="1"/>
  <c r="H649" i="1"/>
  <c r="G649" i="1"/>
  <c r="D649" i="1"/>
  <c r="C649" i="1"/>
  <c r="H648" i="1"/>
  <c r="G648" i="1"/>
  <c r="D648" i="1"/>
  <c r="C648" i="1"/>
  <c r="H647" i="1"/>
  <c r="G647" i="1"/>
  <c r="D647" i="1"/>
  <c r="C647" i="1"/>
  <c r="D646" i="1"/>
  <c r="H646" i="1" s="1"/>
  <c r="C646" i="1"/>
  <c r="D645" i="1"/>
  <c r="G645" i="1" s="1"/>
  <c r="C645" i="1"/>
  <c r="D644" i="1"/>
  <c r="H644" i="1" s="1"/>
  <c r="C644" i="1"/>
  <c r="D643" i="1"/>
  <c r="H643" i="1" s="1"/>
  <c r="C643" i="1"/>
  <c r="D642" i="1"/>
  <c r="G642" i="1" s="1"/>
  <c r="C642" i="1"/>
  <c r="D641" i="1"/>
  <c r="G641" i="1" s="1"/>
  <c r="C641" i="1"/>
  <c r="H632" i="1"/>
  <c r="D632" i="1"/>
  <c r="G632" i="1" s="1"/>
  <c r="C632"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D413" i="1"/>
  <c r="G413" i="1" s="1"/>
  <c r="C413" i="1"/>
  <c r="D412" i="1"/>
  <c r="H412" i="1" s="1"/>
  <c r="C412" i="1"/>
  <c r="H411" i="1"/>
  <c r="D411" i="1"/>
  <c r="G411" i="1" s="1"/>
  <c r="C411" i="1"/>
  <c r="H406" i="1"/>
  <c r="G406" i="1"/>
  <c r="D406" i="1"/>
  <c r="C406" i="1"/>
  <c r="G405" i="1"/>
  <c r="D405" i="1"/>
  <c r="H405" i="1" s="1"/>
  <c r="C405" i="1"/>
  <c r="D404" i="1"/>
  <c r="G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G389" i="1" s="1"/>
  <c r="C389" i="1"/>
  <c r="D388" i="1"/>
  <c r="G388" i="1" s="1"/>
  <c r="C388" i="1"/>
  <c r="H387" i="1"/>
  <c r="G387" i="1"/>
  <c r="D387" i="1"/>
  <c r="C387" i="1"/>
  <c r="D386" i="1"/>
  <c r="G386" i="1" s="1"/>
  <c r="C386" i="1"/>
  <c r="H385" i="1"/>
  <c r="G385" i="1"/>
  <c r="D385" i="1"/>
  <c r="C385" i="1"/>
  <c r="D384" i="1"/>
  <c r="G384" i="1" s="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G374" i="1" s="1"/>
  <c r="C374" i="1"/>
  <c r="H373" i="1"/>
  <c r="G373" i="1"/>
  <c r="D373" i="1"/>
  <c r="C373" i="1"/>
  <c r="H372" i="1"/>
  <c r="G372" i="1"/>
  <c r="D372" i="1"/>
  <c r="C372" i="1"/>
  <c r="G371" i="1"/>
  <c r="D371" i="1"/>
  <c r="H371" i="1" s="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D363" i="1"/>
  <c r="H363" i="1" s="1"/>
  <c r="C363" i="1"/>
  <c r="H362" i="1"/>
  <c r="G362" i="1"/>
  <c r="D362" i="1"/>
  <c r="C362" i="1"/>
  <c r="D361" i="1"/>
  <c r="H361" i="1" s="1"/>
  <c r="C361" i="1"/>
  <c r="D360" i="1"/>
  <c r="H360" i="1" s="1"/>
  <c r="C360" i="1"/>
  <c r="D359" i="1"/>
  <c r="H359" i="1" s="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D348" i="1"/>
  <c r="H348" i="1" s="1"/>
  <c r="C348" i="1"/>
  <c r="D347" i="1"/>
  <c r="H347" i="1" s="1"/>
  <c r="C347" i="1"/>
  <c r="D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D308" i="1"/>
  <c r="G308" i="1" s="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D296" i="1"/>
  <c r="G296" i="1" s="1"/>
  <c r="C296" i="1"/>
  <c r="D295" i="1"/>
  <c r="G295" i="1" s="1"/>
  <c r="C295" i="1"/>
  <c r="G292" i="1"/>
  <c r="D292" i="1"/>
  <c r="H292" i="1" s="1"/>
  <c r="C292" i="1"/>
  <c r="D291" i="1"/>
  <c r="H291" i="1" s="1"/>
  <c r="C291" i="1"/>
  <c r="H290" i="1"/>
  <c r="G290" i="1"/>
  <c r="D290" i="1"/>
  <c r="C290" i="1"/>
  <c r="H289" i="1"/>
  <c r="D289" i="1"/>
  <c r="G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D265" i="1"/>
  <c r="H265" i="1" s="1"/>
  <c r="C265" i="1"/>
  <c r="D264" i="1"/>
  <c r="H264" i="1" s="1"/>
  <c r="C264" i="1"/>
  <c r="D263" i="1"/>
  <c r="H263" i="1" s="1"/>
  <c r="C263" i="1"/>
  <c r="D262" i="1"/>
  <c r="H262" i="1" s="1"/>
  <c r="C262" i="1"/>
  <c r="H261" i="1"/>
  <c r="G261" i="1"/>
  <c r="D261" i="1"/>
  <c r="C261" i="1"/>
  <c r="H260" i="1"/>
  <c r="D260" i="1"/>
  <c r="G260" i="1" s="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D242" i="1"/>
  <c r="H242" i="1" s="1"/>
  <c r="C242" i="1"/>
  <c r="H241" i="1"/>
  <c r="G241" i="1"/>
  <c r="D241" i="1"/>
  <c r="C241" i="1"/>
  <c r="H240" i="1"/>
  <c r="G240" i="1"/>
  <c r="D240" i="1"/>
  <c r="C240" i="1"/>
  <c r="H239" i="1"/>
  <c r="G239" i="1"/>
  <c r="D239" i="1"/>
  <c r="C239" i="1"/>
  <c r="D238" i="1"/>
  <c r="H238" i="1" s="1"/>
  <c r="C238" i="1"/>
  <c r="D237" i="1"/>
  <c r="H237" i="1" s="1"/>
  <c r="C237" i="1"/>
  <c r="D236" i="1"/>
  <c r="H236" i="1" s="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D229" i="1"/>
  <c r="H229" i="1" s="1"/>
  <c r="C229" i="1"/>
  <c r="H228" i="1"/>
  <c r="G228" i="1"/>
  <c r="D228" i="1"/>
  <c r="C228" i="1"/>
  <c r="D227" i="1"/>
  <c r="H227" i="1" s="1"/>
  <c r="C227" i="1"/>
  <c r="H226" i="1"/>
  <c r="G226" i="1"/>
  <c r="D226" i="1"/>
  <c r="C226" i="1"/>
  <c r="H225" i="1"/>
  <c r="G225" i="1"/>
  <c r="D225" i="1"/>
  <c r="C225" i="1"/>
  <c r="H224" i="1"/>
  <c r="G224" i="1"/>
  <c r="D224" i="1"/>
  <c r="C224" i="1"/>
  <c r="H223" i="1"/>
  <c r="G223" i="1"/>
  <c r="D223" i="1"/>
  <c r="C223" i="1"/>
  <c r="D222" i="1"/>
  <c r="H222" i="1" s="1"/>
  <c r="C222" i="1"/>
  <c r="D221" i="1"/>
  <c r="H221" i="1" s="1"/>
  <c r="C221" i="1"/>
  <c r="H219" i="1"/>
  <c r="G219" i="1"/>
  <c r="D219" i="1"/>
  <c r="C219" i="1"/>
  <c r="D218" i="1"/>
  <c r="H218" i="1" s="1"/>
  <c r="C218" i="1"/>
  <c r="D217" i="1"/>
  <c r="H217" i="1" s="1"/>
  <c r="C217" i="1"/>
  <c r="H216" i="1"/>
  <c r="G216" i="1"/>
  <c r="D216" i="1"/>
  <c r="C216" i="1"/>
  <c r="D215" i="1"/>
  <c r="H215" i="1" s="1"/>
  <c r="C215" i="1"/>
  <c r="H214" i="1"/>
  <c r="G214" i="1"/>
  <c r="D214" i="1"/>
  <c r="C214" i="1"/>
  <c r="H213" i="1"/>
  <c r="G213" i="1"/>
  <c r="D213" i="1"/>
  <c r="C213" i="1"/>
  <c r="H212" i="1"/>
  <c r="G212" i="1"/>
  <c r="D212" i="1"/>
  <c r="C212" i="1"/>
  <c r="C211" i="1"/>
  <c r="H210" i="1"/>
  <c r="G210" i="1"/>
  <c r="D210" i="1"/>
  <c r="C210" i="1"/>
  <c r="H209" i="1"/>
  <c r="G209" i="1"/>
  <c r="D209" i="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D200" i="1"/>
  <c r="H200" i="1" s="1"/>
  <c r="C200" i="1"/>
  <c r="H199" i="1"/>
  <c r="G199" i="1"/>
  <c r="D199" i="1"/>
  <c r="C199" i="1"/>
  <c r="D198" i="1"/>
  <c r="H198" i="1" s="1"/>
  <c r="C198" i="1"/>
  <c r="H197" i="1"/>
  <c r="G197" i="1"/>
  <c r="D197" i="1"/>
  <c r="C197" i="1"/>
  <c r="H196" i="1"/>
  <c r="G196" i="1"/>
  <c r="D196" i="1"/>
  <c r="C196" i="1"/>
  <c r="H195" i="1"/>
  <c r="G195" i="1"/>
  <c r="D195" i="1"/>
  <c r="C195" i="1"/>
  <c r="H194" i="1"/>
  <c r="G194" i="1"/>
  <c r="D194" i="1"/>
  <c r="C194" i="1"/>
  <c r="H193" i="1"/>
  <c r="G193" i="1"/>
  <c r="D193" i="1"/>
  <c r="C193" i="1"/>
  <c r="C192" i="1"/>
  <c r="D191" i="1"/>
  <c r="H191" i="1" s="1"/>
  <c r="C191" i="1"/>
  <c r="H190" i="1"/>
  <c r="G190" i="1"/>
  <c r="D190" i="1"/>
  <c r="C190" i="1"/>
  <c r="H189" i="1"/>
  <c r="G189" i="1"/>
  <c r="D189" i="1"/>
  <c r="C189" i="1"/>
  <c r="H188" i="1"/>
  <c r="D188" i="1"/>
  <c r="G188" i="1" s="1"/>
  <c r="C188" i="1"/>
  <c r="D187" i="1"/>
  <c r="H187" i="1" s="1"/>
  <c r="C187" i="1"/>
  <c r="H186" i="1"/>
  <c r="G186" i="1"/>
  <c r="D186" i="1"/>
  <c r="C186" i="1"/>
  <c r="H185" i="1"/>
  <c r="G185" i="1"/>
  <c r="D185" i="1"/>
  <c r="C185" i="1"/>
  <c r="H184" i="1"/>
  <c r="D184" i="1"/>
  <c r="G184" i="1" s="1"/>
  <c r="C184" i="1"/>
  <c r="H183" i="1"/>
  <c r="G183" i="1"/>
  <c r="D183" i="1"/>
  <c r="C183" i="1"/>
  <c r="D182" i="1"/>
  <c r="H182" i="1" s="1"/>
  <c r="C182" i="1"/>
  <c r="D181" i="1"/>
  <c r="H181" i="1" s="1"/>
  <c r="C181" i="1"/>
  <c r="D180" i="1"/>
  <c r="H180" i="1" s="1"/>
  <c r="C180" i="1"/>
  <c r="H179" i="1"/>
  <c r="G179" i="1"/>
  <c r="D179" i="1"/>
  <c r="C179" i="1"/>
  <c r="D178" i="1"/>
  <c r="H178" i="1" s="1"/>
  <c r="C178" i="1"/>
  <c r="H177" i="1"/>
  <c r="D177" i="1"/>
  <c r="G177" i="1" s="1"/>
  <c r="C177" i="1"/>
  <c r="H176" i="1"/>
  <c r="G176" i="1"/>
  <c r="D176" i="1"/>
  <c r="C176" i="1"/>
  <c r="D175" i="1"/>
  <c r="H175" i="1" s="1"/>
  <c r="C175" i="1"/>
  <c r="D174" i="1"/>
  <c r="H174" i="1" s="1"/>
  <c r="C174" i="1"/>
  <c r="D173" i="1"/>
  <c r="H173" i="1" s="1"/>
  <c r="C173" i="1"/>
  <c r="D172" i="1"/>
  <c r="H172" i="1" s="1"/>
  <c r="C172" i="1"/>
  <c r="H171" i="1"/>
  <c r="G171" i="1"/>
  <c r="D171" i="1"/>
  <c r="C171" i="1"/>
  <c r="G170" i="1"/>
  <c r="D170" i="1"/>
  <c r="H170" i="1" s="1"/>
  <c r="C170" i="1"/>
  <c r="H169" i="1"/>
  <c r="G169" i="1"/>
  <c r="D169" i="1"/>
  <c r="C169" i="1"/>
  <c r="D168" i="1"/>
  <c r="H168" i="1" s="1"/>
  <c r="C168" i="1"/>
  <c r="H167" i="1"/>
  <c r="G167" i="1"/>
  <c r="D167" i="1"/>
  <c r="C167" i="1"/>
  <c r="D166" i="1"/>
  <c r="H166" i="1" s="1"/>
  <c r="C166" i="1"/>
  <c r="D165" i="1"/>
  <c r="H165" i="1" s="1"/>
  <c r="C165" i="1"/>
  <c r="G164" i="1"/>
  <c r="D164" i="1"/>
  <c r="H164" i="1" s="1"/>
  <c r="C164" i="1"/>
  <c r="D163" i="1"/>
  <c r="H163" i="1" s="1"/>
  <c r="C163" i="1"/>
  <c r="H162" i="1"/>
  <c r="G162" i="1"/>
  <c r="D162" i="1"/>
  <c r="C162" i="1"/>
  <c r="D161" i="1"/>
  <c r="H161" i="1" s="1"/>
  <c r="C161" i="1"/>
  <c r="D160" i="1"/>
  <c r="H160" i="1" s="1"/>
  <c r="C160" i="1"/>
  <c r="C159" i="1"/>
  <c r="H158" i="1"/>
  <c r="G158" i="1"/>
  <c r="D158" i="1"/>
  <c r="C158" i="1"/>
  <c r="D157" i="1"/>
  <c r="H157" i="1" s="1"/>
  <c r="C157" i="1"/>
  <c r="H156" i="1"/>
  <c r="G156" i="1"/>
  <c r="D156" i="1"/>
  <c r="C156" i="1"/>
  <c r="D155" i="1"/>
  <c r="H155" i="1" s="1"/>
  <c r="C155" i="1"/>
  <c r="H154" i="1"/>
  <c r="G154" i="1"/>
  <c r="D154" i="1"/>
  <c r="C154" i="1"/>
  <c r="H153" i="1"/>
  <c r="G153" i="1"/>
  <c r="D153" i="1"/>
  <c r="C153" i="1"/>
  <c r="H152" i="1"/>
  <c r="G152" i="1"/>
  <c r="D152" i="1"/>
  <c r="C152" i="1"/>
  <c r="H151" i="1"/>
  <c r="G151" i="1"/>
  <c r="D151" i="1"/>
  <c r="C151" i="1"/>
  <c r="D150" i="1"/>
  <c r="H150" i="1" s="1"/>
  <c r="C150" i="1"/>
  <c r="D149" i="1"/>
  <c r="H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D125" i="1"/>
  <c r="C125" i="1"/>
  <c r="D124" i="1"/>
  <c r="C124" i="1"/>
  <c r="G124" i="1" s="1"/>
  <c r="H123" i="1"/>
  <c r="G123" i="1"/>
  <c r="D123" i="1"/>
  <c r="C123" i="1"/>
  <c r="H122" i="1"/>
  <c r="G122" i="1"/>
  <c r="D122" i="1"/>
  <c r="C122" i="1"/>
  <c r="H121" i="1"/>
  <c r="G121" i="1"/>
  <c r="D121" i="1"/>
  <c r="C121" i="1"/>
  <c r="D120" i="1"/>
  <c r="C120" i="1"/>
  <c r="H120" i="1" s="1"/>
  <c r="H119" i="1"/>
  <c r="G119" i="1"/>
  <c r="D119" i="1"/>
  <c r="C119" i="1"/>
  <c r="D118" i="1"/>
  <c r="H118" i="1" s="1"/>
  <c r="C118" i="1"/>
  <c r="D117" i="1"/>
  <c r="H117" i="1" s="1"/>
  <c r="C117" i="1"/>
  <c r="H116" i="1"/>
  <c r="D116" i="1"/>
  <c r="G116" i="1" s="1"/>
  <c r="C116" i="1"/>
  <c r="H115" i="1"/>
  <c r="G115" i="1"/>
  <c r="D115" i="1"/>
  <c r="C115" i="1"/>
  <c r="H114" i="1"/>
  <c r="G114" i="1"/>
  <c r="D114" i="1"/>
  <c r="C114" i="1"/>
  <c r="H113" i="1"/>
  <c r="G113" i="1"/>
  <c r="D113" i="1"/>
  <c r="C113" i="1"/>
  <c r="D112" i="1"/>
  <c r="H112" i="1" s="1"/>
  <c r="C112" i="1"/>
  <c r="D111" i="1"/>
  <c r="H111" i="1" s="1"/>
  <c r="C111" i="1"/>
  <c r="D110" i="1"/>
  <c r="H110" i="1" s="1"/>
  <c r="C110" i="1"/>
  <c r="H109" i="1"/>
  <c r="G109" i="1"/>
  <c r="D109" i="1"/>
  <c r="C109" i="1"/>
  <c r="D108" i="1"/>
  <c r="H108" i="1" s="1"/>
  <c r="C108" i="1"/>
  <c r="D107" i="1"/>
  <c r="H107" i="1" s="1"/>
  <c r="C107" i="1"/>
  <c r="H106" i="1"/>
  <c r="G106" i="1"/>
  <c r="D106" i="1"/>
  <c r="C106" i="1"/>
  <c r="D105" i="1"/>
  <c r="H105" i="1" s="1"/>
  <c r="C105" i="1"/>
  <c r="H104" i="1"/>
  <c r="G104" i="1"/>
  <c r="D104" i="1"/>
  <c r="C104" i="1"/>
  <c r="D103" i="1"/>
  <c r="H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H93" i="1" s="1"/>
  <c r="C93" i="1"/>
  <c r="H92" i="1"/>
  <c r="G92" i="1"/>
  <c r="D92" i="1"/>
  <c r="C92" i="1"/>
  <c r="H91" i="1"/>
  <c r="G91" i="1"/>
  <c r="D91" i="1"/>
  <c r="C91" i="1"/>
  <c r="H90" i="1"/>
  <c r="G90" i="1"/>
  <c r="D90" i="1"/>
  <c r="C90" i="1"/>
  <c r="D89" i="1"/>
  <c r="H89" i="1" s="1"/>
  <c r="C89" i="1"/>
  <c r="D88" i="1"/>
  <c r="H88" i="1" s="1"/>
  <c r="C88" i="1"/>
  <c r="H87" i="1"/>
  <c r="D87" i="1"/>
  <c r="G87" i="1" s="1"/>
  <c r="C87" i="1"/>
  <c r="H86" i="1"/>
  <c r="G86" i="1"/>
  <c r="D86" i="1"/>
  <c r="C86" i="1"/>
  <c r="D85" i="1"/>
  <c r="H85" i="1" s="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D72" i="1"/>
  <c r="G72" i="1" s="1"/>
  <c r="C72" i="1"/>
  <c r="D71" i="1"/>
  <c r="H71" i="1" s="1"/>
  <c r="C71" i="1"/>
  <c r="G70"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D60" i="1"/>
  <c r="H60" i="1" s="1"/>
  <c r="C60" i="1"/>
  <c r="G59" i="1"/>
  <c r="D59" i="1"/>
  <c r="H59" i="1" s="1"/>
  <c r="C59" i="1"/>
  <c r="C58" i="1"/>
  <c r="H57" i="1"/>
  <c r="G57" i="1"/>
  <c r="D57" i="1"/>
  <c r="C57" i="1"/>
  <c r="H56" i="1"/>
  <c r="G56" i="1"/>
  <c r="D56" i="1"/>
  <c r="C56" i="1"/>
  <c r="H55" i="1"/>
  <c r="G55" i="1"/>
  <c r="D55" i="1"/>
  <c r="C55" i="1"/>
  <c r="H54" i="1"/>
  <c r="G54" i="1"/>
  <c r="D54" i="1"/>
  <c r="C54" i="1"/>
  <c r="D53" i="1"/>
  <c r="H53" i="1" s="1"/>
  <c r="C53" i="1"/>
  <c r="H52" i="1"/>
  <c r="G52" i="1"/>
  <c r="D52" i="1"/>
  <c r="C52" i="1"/>
  <c r="H51" i="1"/>
  <c r="G51" i="1"/>
  <c r="D51" i="1"/>
  <c r="C51" i="1"/>
  <c r="D50" i="1"/>
  <c r="H50" i="1" s="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D23" i="1"/>
  <c r="G23" i="1" s="1"/>
  <c r="C23" i="1"/>
  <c r="H22" i="1"/>
  <c r="G22" i="1"/>
  <c r="D22" i="1"/>
  <c r="C22" i="1"/>
  <c r="H21" i="1"/>
  <c r="G21" i="1"/>
  <c r="D21" i="1"/>
  <c r="C21" i="1"/>
  <c r="H20" i="1"/>
  <c r="G20" i="1"/>
  <c r="D20" i="1"/>
  <c r="C20" i="1"/>
  <c r="H19" i="1"/>
  <c r="D19" i="1"/>
  <c r="G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H11" i="1" s="1"/>
  <c r="C11" i="1"/>
  <c r="H10" i="1"/>
  <c r="G10" i="1"/>
  <c r="D10" i="1"/>
  <c r="C10" i="1"/>
  <c r="H9" i="1"/>
  <c r="G9" i="1"/>
  <c r="D9" i="1"/>
  <c r="C9" i="1"/>
  <c r="D8" i="1"/>
  <c r="H8" i="1" s="1"/>
  <c r="C8" i="1"/>
  <c r="D7" i="1"/>
  <c r="H7" i="1" s="1"/>
  <c r="C7" i="1"/>
  <c r="D6" i="1"/>
  <c r="H6" i="1" s="1"/>
  <c r="C6" i="1"/>
  <c r="D5" i="1"/>
  <c r="H5" i="1" s="1"/>
  <c r="C5" i="1"/>
  <c r="D4" i="1"/>
  <c r="H4" i="1" s="1"/>
  <c r="C4" i="1"/>
  <c r="C3" i="1"/>
  <c r="E300" i="9" l="1"/>
  <c r="B300" i="9" s="1"/>
  <c r="E32" i="9"/>
  <c r="B32" i="9" s="1"/>
  <c r="H1434" i="1"/>
  <c r="G1561" i="1"/>
  <c r="H1560" i="1"/>
  <c r="H1524" i="1"/>
  <c r="C1530" i="1"/>
  <c r="G1530" i="1" s="1"/>
  <c r="G1565" i="1"/>
  <c r="H1576" i="1"/>
  <c r="H1580" i="1"/>
  <c r="D24" i="8"/>
  <c r="C1499" i="1" s="1"/>
  <c r="G1499" i="1" s="1"/>
  <c r="H1492" i="1"/>
  <c r="H1508" i="1"/>
  <c r="G1487" i="1"/>
  <c r="H1504" i="1"/>
  <c r="G1483" i="1"/>
  <c r="H1484" i="1"/>
  <c r="H1500" i="1"/>
  <c r="H30" i="3"/>
  <c r="C1453" i="1"/>
  <c r="D5" i="7"/>
  <c r="H1456" i="1"/>
  <c r="I1456" i="1" s="1"/>
  <c r="G1434" i="1"/>
  <c r="G1408" i="1"/>
  <c r="G1422" i="1"/>
  <c r="G1411" i="1"/>
  <c r="G1409" i="1"/>
  <c r="F114" i="6"/>
  <c r="G1405" i="1"/>
  <c r="H1401" i="1"/>
  <c r="H1402" i="1"/>
  <c r="H1398" i="1"/>
  <c r="H1383" i="1"/>
  <c r="H1388" i="1"/>
  <c r="H1376" i="1"/>
  <c r="H1378" i="1"/>
  <c r="H1375" i="1"/>
  <c r="H1369" i="1"/>
  <c r="E35" i="6"/>
  <c r="E293" i="9"/>
  <c r="B293" i="9" s="1"/>
  <c r="E299" i="9"/>
  <c r="B299" i="9" s="1"/>
  <c r="G120" i="1"/>
  <c r="H125" i="1"/>
  <c r="H124" i="1"/>
  <c r="H1234" i="1"/>
  <c r="H1231" i="1"/>
  <c r="H1227" i="1"/>
  <c r="H1223" i="1"/>
  <c r="H1225" i="1"/>
  <c r="H1240" i="1"/>
  <c r="H1236" i="1"/>
  <c r="H1233" i="1"/>
  <c r="H1229" i="1"/>
  <c r="E282" i="9"/>
  <c r="B282" i="9" s="1"/>
  <c r="H1226" i="1"/>
  <c r="H1224" i="1"/>
  <c r="F246" i="5"/>
  <c r="E281" i="9"/>
  <c r="B281" i="9" s="1"/>
  <c r="F242" i="5"/>
  <c r="H1216" i="1"/>
  <c r="E297" i="9"/>
  <c r="B297" i="9" s="1"/>
  <c r="H1184" i="1"/>
  <c r="H1154" i="1"/>
  <c r="E292" i="9"/>
  <c r="B292" i="9" s="1"/>
  <c r="H1164" i="1"/>
  <c r="H1160" i="1"/>
  <c r="H1159" i="1"/>
  <c r="H1156" i="1"/>
  <c r="H1151" i="1"/>
  <c r="H1148" i="1"/>
  <c r="H1150" i="1"/>
  <c r="H1149" i="1"/>
  <c r="H1147" i="1"/>
  <c r="H1142" i="1"/>
  <c r="E291" i="9"/>
  <c r="B291" i="9" s="1"/>
  <c r="H1143" i="1"/>
  <c r="H1124" i="1"/>
  <c r="H1141" i="1"/>
  <c r="H1138" i="1"/>
  <c r="H1137" i="1"/>
  <c r="F146" i="5"/>
  <c r="E290" i="9"/>
  <c r="B290" i="9" s="1"/>
  <c r="H1125" i="1"/>
  <c r="H1113" i="1"/>
  <c r="H1117" i="1"/>
  <c r="F134" i="5"/>
  <c r="H1112" i="1"/>
  <c r="G1064" i="1"/>
  <c r="G1054" i="1"/>
  <c r="H1033" i="1"/>
  <c r="H1030" i="1"/>
  <c r="H1032" i="1"/>
  <c r="H1028" i="1"/>
  <c r="H1026" i="1"/>
  <c r="H1023" i="1"/>
  <c r="H1025" i="1"/>
  <c r="H1019" i="1"/>
  <c r="H1020" i="1"/>
  <c r="H1018" i="1"/>
  <c r="G1013" i="1"/>
  <c r="G1015" i="1"/>
  <c r="D1007" i="1"/>
  <c r="E12" i="5"/>
  <c r="D990" i="1" s="1"/>
  <c r="H990" i="1" s="1"/>
  <c r="G991" i="1"/>
  <c r="F13" i="5"/>
  <c r="G986" i="1"/>
  <c r="G988" i="1"/>
  <c r="F215" i="9"/>
  <c r="B215" i="9" s="1"/>
  <c r="E286" i="9"/>
  <c r="B286" i="9" s="1"/>
  <c r="E33" i="9"/>
  <c r="B33" i="9" s="1"/>
  <c r="H816" i="1"/>
  <c r="H404" i="1"/>
  <c r="H961" i="1"/>
  <c r="G823" i="1"/>
  <c r="E69" i="9"/>
  <c r="B69" i="9" s="1"/>
  <c r="G817" i="1"/>
  <c r="G809" i="1"/>
  <c r="G795" i="1"/>
  <c r="E64" i="9"/>
  <c r="B64" i="9" s="1"/>
  <c r="G786" i="1"/>
  <c r="G766" i="1"/>
  <c r="G752" i="1"/>
  <c r="G719" i="1"/>
  <c r="G718" i="1"/>
  <c r="G715" i="1"/>
  <c r="G711" i="1"/>
  <c r="G710" i="1"/>
  <c r="G705" i="1"/>
  <c r="G703" i="1"/>
  <c r="G691" i="1"/>
  <c r="H687" i="1"/>
  <c r="G658" i="1"/>
  <c r="G659" i="1"/>
  <c r="E27" i="9"/>
  <c r="B27" i="9" s="1"/>
  <c r="E24" i="9"/>
  <c r="B24" i="9" s="1"/>
  <c r="G651" i="1"/>
  <c r="G646" i="1"/>
  <c r="G644" i="1"/>
  <c r="G643" i="1"/>
  <c r="H642" i="1"/>
  <c r="H645" i="1"/>
  <c r="H641" i="1"/>
  <c r="H631" i="1"/>
  <c r="E643" i="4"/>
  <c r="D637" i="1" s="1"/>
  <c r="G291" i="1"/>
  <c r="G412" i="1"/>
  <c r="E273" i="9"/>
  <c r="B273" i="9" s="1"/>
  <c r="G288" i="1"/>
  <c r="H389" i="1"/>
  <c r="H386" i="1"/>
  <c r="H388" i="1"/>
  <c r="F391" i="4"/>
  <c r="H384" i="1"/>
  <c r="H374" i="1"/>
  <c r="G363" i="1"/>
  <c r="G361" i="1"/>
  <c r="F364" i="4"/>
  <c r="G359" i="1"/>
  <c r="G360" i="1"/>
  <c r="G347" i="1"/>
  <c r="G348" i="1"/>
  <c r="G264" i="1"/>
  <c r="G265" i="1"/>
  <c r="G263" i="1"/>
  <c r="G262" i="1"/>
  <c r="B226" i="9"/>
  <c r="F259" i="4"/>
  <c r="E252" i="4"/>
  <c r="D248" i="1" s="1"/>
  <c r="E68" i="9"/>
  <c r="B68" i="9" s="1"/>
  <c r="G242" i="1"/>
  <c r="G238" i="1"/>
  <c r="F240" i="4"/>
  <c r="G236" i="1"/>
  <c r="G237" i="1"/>
  <c r="G227" i="1"/>
  <c r="G229" i="1"/>
  <c r="E60" i="9"/>
  <c r="B60" i="9" s="1"/>
  <c r="G221" i="1"/>
  <c r="G222" i="1"/>
  <c r="G218" i="1"/>
  <c r="F219" i="4"/>
  <c r="H211" i="1"/>
  <c r="G211" i="1"/>
  <c r="G215" i="1"/>
  <c r="G217" i="1"/>
  <c r="F215" i="4"/>
  <c r="G206" i="1"/>
  <c r="G207" i="1"/>
  <c r="G198" i="1"/>
  <c r="G200" i="1"/>
  <c r="E53" i="9"/>
  <c r="B53" i="9" s="1"/>
  <c r="E196" i="4"/>
  <c r="D192" i="1" s="1"/>
  <c r="G191" i="1"/>
  <c r="G187" i="1"/>
  <c r="B222" i="9"/>
  <c r="G182" i="1"/>
  <c r="G181" i="1"/>
  <c r="G180" i="1"/>
  <c r="G178" i="1"/>
  <c r="G175" i="1"/>
  <c r="E163" i="4"/>
  <c r="D159" i="1" s="1"/>
  <c r="H159" i="1" s="1"/>
  <c r="G173" i="1"/>
  <c r="G174" i="1"/>
  <c r="F177" i="4"/>
  <c r="G172" i="1"/>
  <c r="G168" i="1"/>
  <c r="F169" i="4"/>
  <c r="G165" i="1"/>
  <c r="G166" i="1"/>
  <c r="G163" i="1"/>
  <c r="E41" i="9"/>
  <c r="B41" i="9" s="1"/>
  <c r="G160" i="1"/>
  <c r="G161" i="1"/>
  <c r="G155" i="1"/>
  <c r="G157" i="1"/>
  <c r="E152" i="4"/>
  <c r="D148" i="1" s="1"/>
  <c r="H148" i="1" s="1"/>
  <c r="E40" i="9"/>
  <c r="B40" i="9" s="1"/>
  <c r="B218" i="9"/>
  <c r="G148" i="1"/>
  <c r="G149" i="1"/>
  <c r="G150" i="1"/>
  <c r="F153" i="4"/>
  <c r="H295" i="1"/>
  <c r="H296" i="1"/>
  <c r="E299" i="4"/>
  <c r="G125" i="1"/>
  <c r="F125" i="4"/>
  <c r="G118" i="1"/>
  <c r="G117" i="1"/>
  <c r="F217" i="9"/>
  <c r="B217" i="9" s="1"/>
  <c r="G112" i="1"/>
  <c r="G111" i="1"/>
  <c r="G108" i="1"/>
  <c r="G110" i="1"/>
  <c r="F112" i="4"/>
  <c r="G107" i="1"/>
  <c r="G103" i="1"/>
  <c r="G105" i="1"/>
  <c r="G93" i="1"/>
  <c r="G89" i="1"/>
  <c r="G88" i="1"/>
  <c r="G85" i="1"/>
  <c r="G79" i="1"/>
  <c r="G81" i="1"/>
  <c r="H72" i="1"/>
  <c r="G71" i="1"/>
  <c r="E29" i="9"/>
  <c r="B29" i="9" s="1"/>
  <c r="G60" i="1"/>
  <c r="G58" i="1"/>
  <c r="H58" i="1"/>
  <c r="E50" i="4"/>
  <c r="D46" i="1" s="1"/>
  <c r="F62" i="4"/>
  <c r="E28" i="9"/>
  <c r="B28" i="9" s="1"/>
  <c r="G50" i="1"/>
  <c r="G53" i="1"/>
  <c r="H23" i="1"/>
  <c r="E7" i="4"/>
  <c r="D3" i="1" s="1"/>
  <c r="B214" i="9"/>
  <c r="G11" i="1"/>
  <c r="G8" i="1"/>
  <c r="G7" i="1"/>
  <c r="G4" i="1"/>
  <c r="G6" i="1"/>
  <c r="G5" i="1"/>
  <c r="E295" i="9"/>
  <c r="B295" i="9" s="1"/>
  <c r="E285" i="9"/>
  <c r="B285" i="9" s="1"/>
  <c r="E287" i="9"/>
  <c r="B287" i="9" s="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G1439" i="1"/>
  <c r="I1439" i="1" s="1"/>
  <c r="J1439" i="1"/>
  <c r="G1441" i="1"/>
  <c r="J1441" i="1"/>
  <c r="G1443" i="1"/>
  <c r="I1443" i="1" s="1"/>
  <c r="J1443" i="1"/>
  <c r="H1451" i="1"/>
  <c r="G1451" i="1"/>
  <c r="I1451" i="1" s="1"/>
  <c r="J1451" i="1"/>
  <c r="H1461" i="1"/>
  <c r="G1461" i="1"/>
  <c r="H1466" i="1"/>
  <c r="G1466" i="1"/>
  <c r="I1466" i="1" s="1"/>
  <c r="J1466" i="1"/>
  <c r="H1477" i="1"/>
  <c r="G1477" i="1"/>
  <c r="I1477" i="1" s="1"/>
  <c r="J1477" i="1"/>
  <c r="H1486" i="1"/>
  <c r="G1486" i="1"/>
  <c r="H1502" i="1"/>
  <c r="G1502" i="1"/>
  <c r="H1530" i="1"/>
  <c r="I1444" i="1"/>
  <c r="H1449" i="1"/>
  <c r="G1449" i="1"/>
  <c r="J1449" i="1"/>
  <c r="H1454" i="1"/>
  <c r="G1454" i="1"/>
  <c r="H1459" i="1"/>
  <c r="G1459" i="1"/>
  <c r="I1459" i="1" s="1"/>
  <c r="J1459" i="1"/>
  <c r="H1464" i="1"/>
  <c r="G1464" i="1"/>
  <c r="J1464" i="1"/>
  <c r="H1474" i="1"/>
  <c r="G1474" i="1"/>
  <c r="J1474" i="1"/>
  <c r="H1482" i="1"/>
  <c r="G1482" i="1"/>
  <c r="H1498" i="1"/>
  <c r="G1498" i="1"/>
  <c r="H1514" i="1"/>
  <c r="G1514" i="1"/>
  <c r="H1526" i="1"/>
  <c r="G1526"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H1405" i="1"/>
  <c r="H1409" i="1"/>
  <c r="H1413" i="1"/>
  <c r="H1417" i="1"/>
  <c r="H1421" i="1"/>
  <c r="H1425" i="1"/>
  <c r="H1429" i="1"/>
  <c r="H1433" i="1"/>
  <c r="H1439" i="1"/>
  <c r="G1440" i="1"/>
  <c r="I1440" i="1" s="1"/>
  <c r="H1441" i="1"/>
  <c r="G1442" i="1"/>
  <c r="I1442" i="1" s="1"/>
  <c r="H1443" i="1"/>
  <c r="J1444" i="1"/>
  <c r="H1447" i="1"/>
  <c r="G1447" i="1"/>
  <c r="J1447" i="1"/>
  <c r="H1457" i="1"/>
  <c r="G1457" i="1"/>
  <c r="J1457" i="1"/>
  <c r="H1462" i="1"/>
  <c r="G1462" i="1"/>
  <c r="I1462" i="1" s="1"/>
  <c r="J1462" i="1"/>
  <c r="H1472" i="1"/>
  <c r="G1472" i="1"/>
  <c r="I1472" i="1" s="1"/>
  <c r="J1472" i="1"/>
  <c r="H1494" i="1"/>
  <c r="G1494" i="1"/>
  <c r="H1510" i="1"/>
  <c r="G1510" i="1"/>
  <c r="H1522" i="1"/>
  <c r="G1522" i="1"/>
  <c r="H1538" i="1"/>
  <c r="G1538" i="1"/>
  <c r="H1542" i="1"/>
  <c r="G1542" i="1"/>
  <c r="H1546" i="1"/>
  <c r="G1546" i="1"/>
  <c r="H1550" i="1"/>
  <c r="G1550" i="1"/>
  <c r="H1554" i="1"/>
  <c r="G1554" i="1"/>
  <c r="H1558" i="1"/>
  <c r="G1558" i="1"/>
  <c r="H1562" i="1"/>
  <c r="G1562" i="1"/>
  <c r="H1566" i="1"/>
  <c r="G1566" i="1"/>
  <c r="H1570" i="1"/>
  <c r="G1570" i="1"/>
  <c r="H1574" i="1"/>
  <c r="G1574" i="1"/>
  <c r="H1578" i="1"/>
  <c r="G1578" i="1"/>
  <c r="H1408" i="1"/>
  <c r="H1412" i="1"/>
  <c r="H1416" i="1"/>
  <c r="H1420" i="1"/>
  <c r="H1424" i="1"/>
  <c r="H1428" i="1"/>
  <c r="H1432" i="1"/>
  <c r="H1438" i="1"/>
  <c r="H1453" i="1"/>
  <c r="G1453" i="1"/>
  <c r="H1455" i="1"/>
  <c r="G1455" i="1"/>
  <c r="J1455" i="1"/>
  <c r="H1468" i="1"/>
  <c r="G1468" i="1"/>
  <c r="J1468" i="1"/>
  <c r="H1479" i="1"/>
  <c r="G1479" i="1"/>
  <c r="I1479" i="1" s="1"/>
  <c r="J1479" i="1"/>
  <c r="H1490" i="1"/>
  <c r="G1490" i="1"/>
  <c r="H1506" i="1"/>
  <c r="G1506" i="1"/>
  <c r="H1518" i="1"/>
  <c r="G1518" i="1"/>
  <c r="H1534" i="1"/>
  <c r="G1534" i="1"/>
  <c r="F124" i="4"/>
  <c r="F152" i="4"/>
  <c r="F8" i="4"/>
  <c r="D50" i="4"/>
  <c r="D82" i="4"/>
  <c r="D106" i="4"/>
  <c r="F140" i="4"/>
  <c r="F164" i="4"/>
  <c r="D224" i="4"/>
  <c r="D299" i="4"/>
  <c r="F304" i="4"/>
  <c r="F311" i="4"/>
  <c r="F460" i="4"/>
  <c r="D459" i="4"/>
  <c r="E472" i="4"/>
  <c r="D466" i="1" s="1"/>
  <c r="E484" i="4"/>
  <c r="D478" i="1" s="1"/>
  <c r="J1445" i="1"/>
  <c r="E82" i="4"/>
  <c r="D78" i="1" s="1"/>
  <c r="E106" i="4"/>
  <c r="D102" i="1" s="1"/>
  <c r="E224" i="4"/>
  <c r="D220" i="1" s="1"/>
  <c r="F312" i="4"/>
  <c r="D351" i="4"/>
  <c r="F356" i="4"/>
  <c r="D363" i="4"/>
  <c r="E644" i="4"/>
  <c r="D638" i="1" s="1"/>
  <c r="D580" i="4"/>
  <c r="G307" i="9"/>
  <c r="E307" i="9" s="1"/>
  <c r="B307" i="9" s="1"/>
  <c r="F177" i="5"/>
  <c r="D176" i="5"/>
  <c r="E5" i="7"/>
  <c r="G315" i="9" s="1"/>
  <c r="E315" i="9" s="1"/>
  <c r="G1481" i="1"/>
  <c r="G1485" i="1"/>
  <c r="G1489" i="1"/>
  <c r="G1493" i="1"/>
  <c r="G1497" i="1"/>
  <c r="G1501" i="1"/>
  <c r="G1505" i="1"/>
  <c r="G1509" i="1"/>
  <c r="G1513" i="1"/>
  <c r="G1521" i="1"/>
  <c r="G1525" i="1"/>
  <c r="G1529" i="1"/>
  <c r="G1533" i="1"/>
  <c r="G1537" i="1"/>
  <c r="H21" i="9"/>
  <c r="G21" i="9"/>
  <c r="F264" i="4"/>
  <c r="D263" i="4"/>
  <c r="D643" i="4"/>
  <c r="F416" i="4"/>
  <c r="D644" i="4"/>
  <c r="F472" i="4"/>
  <c r="F484" i="4"/>
  <c r="F89" i="6"/>
  <c r="D151" i="4"/>
  <c r="E263" i="4"/>
  <c r="D259" i="1" s="1"/>
  <c r="D421" i="4"/>
  <c r="E309" i="9"/>
  <c r="B309" i="9" s="1"/>
  <c r="E99" i="9"/>
  <c r="B99" i="9" s="1"/>
  <c r="E105" i="9"/>
  <c r="B105" i="9" s="1"/>
  <c r="E107" i="9"/>
  <c r="B107" i="9" s="1"/>
  <c r="E109" i="9"/>
  <c r="B109" i="9" s="1"/>
  <c r="E113" i="9"/>
  <c r="B113" i="9" s="1"/>
  <c r="E117" i="9"/>
  <c r="B117" i="9" s="1"/>
  <c r="E121" i="9"/>
  <c r="B121" i="9" s="1"/>
  <c r="E123" i="9"/>
  <c r="B123" i="9" s="1"/>
  <c r="E87" i="5"/>
  <c r="D118" i="5"/>
  <c r="E176" i="5"/>
  <c r="D237" i="5"/>
  <c r="E238" i="5"/>
  <c r="F238" i="5" s="1"/>
  <c r="D245" i="5"/>
  <c r="E258" i="5"/>
  <c r="D1235" i="1" s="1"/>
  <c r="G1235" i="1" s="1"/>
  <c r="E5" i="6"/>
  <c r="D529" i="4"/>
  <c r="D593" i="4"/>
  <c r="D7" i="5"/>
  <c r="F45" i="5"/>
  <c r="D69" i="5"/>
  <c r="F180" i="5"/>
  <c r="F190" i="5"/>
  <c r="D206" i="5"/>
  <c r="D35" i="6"/>
  <c r="D129" i="6"/>
  <c r="M213" i="9"/>
  <c r="G280" i="9"/>
  <c r="E280" i="9" s="1"/>
  <c r="B280" i="9" s="1"/>
  <c r="G279" i="9"/>
  <c r="E279" i="9" s="1"/>
  <c r="B279" i="9" s="1"/>
  <c r="G166" i="9"/>
  <c r="H165" i="9"/>
  <c r="G191" i="9"/>
  <c r="E191" i="9" s="1"/>
  <c r="B191" i="9" s="1"/>
  <c r="G187" i="9"/>
  <c r="E187" i="9" s="1"/>
  <c r="B187" i="9" s="1"/>
  <c r="G163" i="9"/>
  <c r="E163" i="9" s="1"/>
  <c r="B163"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88" i="9"/>
  <c r="E188" i="9" s="1"/>
  <c r="B188" i="9" s="1"/>
  <c r="G164" i="9"/>
  <c r="E164" i="9" s="1"/>
  <c r="B164" i="9" s="1"/>
  <c r="G192" i="9"/>
  <c r="E192" i="9" s="1"/>
  <c r="B192" i="9" s="1"/>
  <c r="G189" i="9"/>
  <c r="E189" i="9" s="1"/>
  <c r="B189"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E165" i="9" s="1"/>
  <c r="B165" i="9" s="1"/>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0" i="9"/>
  <c r="E190" i="9" s="1"/>
  <c r="B190" i="9" s="1"/>
  <c r="G186" i="9"/>
  <c r="E186" i="9" s="1"/>
  <c r="B186" i="9" s="1"/>
  <c r="G162" i="9"/>
  <c r="E162" i="9" s="1"/>
  <c r="B162" i="9" s="1"/>
  <c r="G161" i="9"/>
  <c r="E161" i="9" s="1"/>
  <c r="B161" i="9" s="1"/>
  <c r="I10" i="9"/>
  <c r="E289" i="9"/>
  <c r="B289" i="9" s="1"/>
  <c r="F220" i="9"/>
  <c r="B220" i="9" s="1"/>
  <c r="F228" i="9"/>
  <c r="B228" i="9" s="1"/>
  <c r="F236" i="9"/>
  <c r="B236" i="9" s="1"/>
  <c r="F244" i="9"/>
  <c r="B244" i="9" s="1"/>
  <c r="F252" i="9"/>
  <c r="B252" i="9" s="1"/>
  <c r="F260" i="9"/>
  <c r="B260" i="9" s="1"/>
  <c r="B223" i="9"/>
  <c r="B231" i="9"/>
  <c r="B239" i="9"/>
  <c r="B247" i="9"/>
  <c r="B255" i="9"/>
  <c r="B263" i="9"/>
  <c r="B270" i="9"/>
  <c r="B271" i="9"/>
  <c r="F216" i="9"/>
  <c r="B216" i="9" s="1"/>
  <c r="F224" i="9"/>
  <c r="B224" i="9" s="1"/>
  <c r="F232" i="9"/>
  <c r="B232" i="9" s="1"/>
  <c r="F240" i="9"/>
  <c r="B240" i="9" s="1"/>
  <c r="F248" i="9"/>
  <c r="B248" i="9" s="1"/>
  <c r="F256" i="9"/>
  <c r="B256" i="9" s="1"/>
  <c r="F264" i="9"/>
  <c r="B264" i="9" s="1"/>
  <c r="B266" i="9"/>
  <c r="D141" i="6" l="1"/>
  <c r="H28" i="3" s="1"/>
  <c r="H1499" i="1"/>
  <c r="D42" i="8"/>
  <c r="C1517" i="1" s="1"/>
  <c r="C1436" i="1"/>
  <c r="H29" i="3"/>
  <c r="I25" i="3"/>
  <c r="D1329" i="1"/>
  <c r="H1007" i="1"/>
  <c r="G1007" i="1"/>
  <c r="F12" i="5"/>
  <c r="E7" i="5"/>
  <c r="D985" i="1" s="1"/>
  <c r="G990" i="1"/>
  <c r="H248" i="1"/>
  <c r="G248" i="1"/>
  <c r="F252" i="4"/>
  <c r="F196" i="4"/>
  <c r="H192" i="1"/>
  <c r="G192" i="1"/>
  <c r="G159" i="1"/>
  <c r="F163" i="4"/>
  <c r="E298" i="4"/>
  <c r="D294" i="1"/>
  <c r="F7" i="4"/>
  <c r="G3" i="1"/>
  <c r="H3" i="1"/>
  <c r="B315" i="9"/>
  <c r="E314" i="9"/>
  <c r="I10" i="3" s="1"/>
  <c r="C1435" i="1"/>
  <c r="F106" i="4"/>
  <c r="C102" i="1"/>
  <c r="F5" i="6"/>
  <c r="D68" i="5"/>
  <c r="F69" i="5"/>
  <c r="C1047" i="1"/>
  <c r="D528" i="4"/>
  <c r="F529" i="4"/>
  <c r="C523" i="1"/>
  <c r="I22" i="3"/>
  <c r="D1153" i="1"/>
  <c r="F421" i="4"/>
  <c r="D420" i="4"/>
  <c r="C415" i="1"/>
  <c r="F263" i="4"/>
  <c r="C259" i="1"/>
  <c r="F176" i="5"/>
  <c r="D175" i="5"/>
  <c r="H22" i="3"/>
  <c r="C1153" i="1"/>
  <c r="F580" i="4"/>
  <c r="C574" i="1"/>
  <c r="D350" i="4"/>
  <c r="F351" i="4"/>
  <c r="C346" i="1"/>
  <c r="H478" i="1"/>
  <c r="G478" i="1"/>
  <c r="F224" i="4"/>
  <c r="C220" i="1"/>
  <c r="F82" i="4"/>
  <c r="C78" i="1"/>
  <c r="F593" i="4"/>
  <c r="C587" i="1"/>
  <c r="H23" i="3"/>
  <c r="C1214" i="1"/>
  <c r="F643" i="4"/>
  <c r="C637" i="1"/>
  <c r="I29" i="3"/>
  <c r="D1436" i="1"/>
  <c r="D6" i="4"/>
  <c r="E166" i="9"/>
  <c r="B166" i="9" s="1"/>
  <c r="G310" i="9"/>
  <c r="E310" i="9" s="1"/>
  <c r="B310" i="9" s="1"/>
  <c r="F206" i="5"/>
  <c r="C1183" i="1"/>
  <c r="F245" i="5"/>
  <c r="C1222" i="1"/>
  <c r="F118" i="5"/>
  <c r="C1096" i="1"/>
  <c r="F644" i="4"/>
  <c r="C638" i="1"/>
  <c r="H466" i="1"/>
  <c r="G466" i="1"/>
  <c r="F50" i="4"/>
  <c r="C46" i="1"/>
  <c r="I1455" i="1"/>
  <c r="E420" i="4"/>
  <c r="I1447" i="1"/>
  <c r="I1464" i="1"/>
  <c r="I1449" i="1"/>
  <c r="I1441" i="1"/>
  <c r="H1235" i="1"/>
  <c r="F35" i="6"/>
  <c r="H25" i="3"/>
  <c r="C1329" i="1"/>
  <c r="E141" i="6"/>
  <c r="F141" i="6" s="1"/>
  <c r="I24" i="3"/>
  <c r="D1299" i="1"/>
  <c r="F129" i="6"/>
  <c r="C1423" i="1"/>
  <c r="D6" i="5"/>
  <c r="H20" i="3"/>
  <c r="C985" i="1"/>
  <c r="E237" i="5"/>
  <c r="E175" i="5" s="1"/>
  <c r="D1152" i="1" s="1"/>
  <c r="D1215" i="1"/>
  <c r="E68" i="5"/>
  <c r="D1065" i="1"/>
  <c r="D289" i="4"/>
  <c r="H17" i="3"/>
  <c r="C147" i="1"/>
  <c r="E21" i="9"/>
  <c r="F363" i="4"/>
  <c r="C358" i="1"/>
  <c r="F459" i="4"/>
  <c r="C453" i="1"/>
  <c r="D298" i="4"/>
  <c r="F299" i="4"/>
  <c r="C294" i="1"/>
  <c r="I1468" i="1"/>
  <c r="E6" i="4"/>
  <c r="I1457" i="1"/>
  <c r="E151" i="4"/>
  <c r="F151" i="4" s="1"/>
  <c r="I1474" i="1"/>
  <c r="I34" i="3" l="1"/>
  <c r="G313" i="9"/>
  <c r="E313" i="9" s="1"/>
  <c r="B313" i="9" s="1"/>
  <c r="G312" i="9"/>
  <c r="E312" i="9" s="1"/>
  <c r="B312" i="9" s="1"/>
  <c r="H19" i="9"/>
  <c r="E19" i="9" s="1"/>
  <c r="B19" i="9" s="1"/>
  <c r="K1450" i="9"/>
  <c r="F7" i="5"/>
  <c r="I20" i="3"/>
  <c r="E407" i="4"/>
  <c r="D402" i="1" s="1"/>
  <c r="D293" i="1"/>
  <c r="E408" i="4"/>
  <c r="D403" i="1" s="1"/>
  <c r="G1299" i="1"/>
  <c r="H1299" i="1"/>
  <c r="D290" i="4"/>
  <c r="F6" i="4"/>
  <c r="H16" i="3"/>
  <c r="D412" i="4"/>
  <c r="C2" i="1"/>
  <c r="H587" i="1"/>
  <c r="G587" i="1"/>
  <c r="G220" i="1"/>
  <c r="H220" i="1"/>
  <c r="H346" i="1"/>
  <c r="G346" i="1"/>
  <c r="F420" i="4"/>
  <c r="D635" i="4"/>
  <c r="C414" i="1"/>
  <c r="H1047" i="1"/>
  <c r="G1047" i="1"/>
  <c r="G102" i="1"/>
  <c r="H102" i="1"/>
  <c r="H358" i="1"/>
  <c r="G358" i="1"/>
  <c r="I21" i="3"/>
  <c r="D1046" i="1"/>
  <c r="E6" i="5"/>
  <c r="F6" i="5" s="1"/>
  <c r="H985" i="1"/>
  <c r="G985" i="1"/>
  <c r="G1423" i="1"/>
  <c r="H1423" i="1"/>
  <c r="G46" i="1"/>
  <c r="H46" i="1"/>
  <c r="G638" i="1"/>
  <c r="H638" i="1"/>
  <c r="H1222" i="1"/>
  <c r="G1222" i="1"/>
  <c r="G1436" i="1"/>
  <c r="H1436" i="1"/>
  <c r="H1214" i="1"/>
  <c r="H1153" i="1"/>
  <c r="G1153" i="1"/>
  <c r="H259" i="1"/>
  <c r="G259" i="1"/>
  <c r="H523" i="1"/>
  <c r="G523" i="1"/>
  <c r="B21" i="9"/>
  <c r="I23" i="3"/>
  <c r="D1214" i="1"/>
  <c r="G1214" i="1" s="1"/>
  <c r="H1329" i="1"/>
  <c r="G1329" i="1"/>
  <c r="E635" i="4"/>
  <c r="D629" i="1" s="1"/>
  <c r="D414" i="1"/>
  <c r="E636" i="4"/>
  <c r="D630" i="1" s="1"/>
  <c r="E289" i="4"/>
  <c r="E290" i="4" s="1"/>
  <c r="D286" i="1" s="1"/>
  <c r="I17" i="3"/>
  <c r="D147" i="1"/>
  <c r="H147" i="1" s="1"/>
  <c r="G294" i="1"/>
  <c r="H294" i="1"/>
  <c r="H1065" i="1"/>
  <c r="G1065" i="1"/>
  <c r="G284" i="9"/>
  <c r="E284" i="9" s="1"/>
  <c r="B284" i="9" s="1"/>
  <c r="G278" i="9"/>
  <c r="C984" i="1"/>
  <c r="H1517" i="1"/>
  <c r="G1517" i="1"/>
  <c r="H11" i="3"/>
  <c r="I16" i="3"/>
  <c r="E412" i="4"/>
  <c r="D2" i="1"/>
  <c r="D407" i="4"/>
  <c r="F298" i="4"/>
  <c r="C293" i="1"/>
  <c r="G1215" i="1"/>
  <c r="H1215" i="1"/>
  <c r="I28" i="3"/>
  <c r="D1435" i="1"/>
  <c r="H9" i="3" s="1"/>
  <c r="H78" i="1"/>
  <c r="G78" i="1"/>
  <c r="D408" i="4"/>
  <c r="F350" i="4"/>
  <c r="C345" i="1"/>
  <c r="F68" i="5"/>
  <c r="H21" i="3"/>
  <c r="C1046" i="1"/>
  <c r="H453" i="1"/>
  <c r="G453" i="1"/>
  <c r="D413" i="4"/>
  <c r="D291" i="4"/>
  <c r="C285" i="1"/>
  <c r="H1096" i="1"/>
  <c r="G1096" i="1"/>
  <c r="H1183" i="1"/>
  <c r="G1183" i="1"/>
  <c r="H637" i="1"/>
  <c r="G637" i="1"/>
  <c r="F237" i="5"/>
  <c r="G574" i="1"/>
  <c r="H574" i="1"/>
  <c r="F175" i="5"/>
  <c r="C1152" i="1"/>
  <c r="H415" i="1"/>
  <c r="G415" i="1"/>
  <c r="D636" i="4"/>
  <c r="F528" i="4"/>
  <c r="C522" i="1"/>
  <c r="G317" i="9"/>
  <c r="E317" i="9" s="1"/>
  <c r="E311" i="9" l="1"/>
  <c r="I11" i="3" s="1"/>
  <c r="H1435" i="1"/>
  <c r="G1435" i="1"/>
  <c r="G147" i="1"/>
  <c r="F289" i="4"/>
  <c r="K3" i="9"/>
  <c r="H1152" i="1"/>
  <c r="G1152" i="1"/>
  <c r="F408" i="4"/>
  <c r="C403" i="1"/>
  <c r="F407" i="4"/>
  <c r="C402" i="1"/>
  <c r="E413" i="4"/>
  <c r="E291" i="4"/>
  <c r="D287" i="1" s="1"/>
  <c r="D285" i="1"/>
  <c r="H285" i="1" s="1"/>
  <c r="F635" i="4"/>
  <c r="C629" i="1"/>
  <c r="G2" i="1"/>
  <c r="H2" i="1"/>
  <c r="F290" i="4"/>
  <c r="C286" i="1"/>
  <c r="H414" i="1"/>
  <c r="G414" i="1"/>
  <c r="E316" i="9"/>
  <c r="I9" i="3" s="1"/>
  <c r="B317" i="9"/>
  <c r="D640" i="4"/>
  <c r="D415" i="4"/>
  <c r="C408" i="1"/>
  <c r="H345" i="1"/>
  <c r="G345" i="1"/>
  <c r="D639" i="4"/>
  <c r="D414" i="4"/>
  <c r="F412" i="4"/>
  <c r="C407" i="1"/>
  <c r="F636" i="4"/>
  <c r="C630" i="1"/>
  <c r="F291" i="4"/>
  <c r="C287" i="1"/>
  <c r="N3" i="9"/>
  <c r="H522" i="1"/>
  <c r="G522" i="1"/>
  <c r="G285" i="1"/>
  <c r="H1046" i="1"/>
  <c r="G1046" i="1"/>
  <c r="G293" i="1"/>
  <c r="H293" i="1"/>
  <c r="E639" i="4"/>
  <c r="E414" i="4"/>
  <c r="D409" i="1" s="1"/>
  <c r="D407" i="1"/>
  <c r="H278" i="9"/>
  <c r="E278" i="9" s="1"/>
  <c r="D984" i="1"/>
  <c r="H8" i="3" s="1"/>
  <c r="M3" i="9" l="1"/>
  <c r="D641" i="4"/>
  <c r="F639" i="4"/>
  <c r="C633" i="1"/>
  <c r="C410" i="1"/>
  <c r="H629" i="1"/>
  <c r="G629" i="1"/>
  <c r="E640" i="4"/>
  <c r="E641" i="4" s="1"/>
  <c r="E415" i="4"/>
  <c r="D408" i="1"/>
  <c r="H408" i="1" s="1"/>
  <c r="H402" i="1"/>
  <c r="G402" i="1"/>
  <c r="D633" i="1"/>
  <c r="G407" i="1"/>
  <c r="H407" i="1"/>
  <c r="F413" i="4"/>
  <c r="G984" i="1"/>
  <c r="H287" i="1"/>
  <c r="G287" i="1"/>
  <c r="E277" i="9"/>
  <c r="I8" i="3" s="1"/>
  <c r="B278" i="9"/>
  <c r="H630" i="1"/>
  <c r="G630" i="1"/>
  <c r="D642" i="4"/>
  <c r="C634" i="1"/>
  <c r="H984" i="1"/>
  <c r="H403" i="1"/>
  <c r="G403" i="1"/>
  <c r="F414" i="4"/>
  <c r="C409" i="1"/>
  <c r="G286" i="1"/>
  <c r="H286" i="1"/>
  <c r="G408" i="1" l="1"/>
  <c r="F640" i="4"/>
  <c r="D646" i="4"/>
  <c r="F642" i="4"/>
  <c r="C636" i="1"/>
  <c r="D635" i="1"/>
  <c r="D410" i="1"/>
  <c r="G410" i="1" s="1"/>
  <c r="F641" i="4"/>
  <c r="D645" i="4"/>
  <c r="C635" i="1"/>
  <c r="H409" i="1"/>
  <c r="G409" i="1"/>
  <c r="E642" i="4"/>
  <c r="E645" i="4" s="1"/>
  <c r="D634" i="1"/>
  <c r="G634" i="1" s="1"/>
  <c r="F415" i="4"/>
  <c r="H633" i="1"/>
  <c r="G633" i="1"/>
  <c r="H635" i="1" l="1"/>
  <c r="G635" i="1"/>
  <c r="I18" i="3"/>
  <c r="D639" i="1"/>
  <c r="H634" i="1"/>
  <c r="E646" i="4"/>
  <c r="F646" i="4" s="1"/>
  <c r="D636" i="1"/>
  <c r="H636" i="1" s="1"/>
  <c r="F645" i="4"/>
  <c r="H18" i="3"/>
  <c r="C639" i="1"/>
  <c r="H410" i="1"/>
  <c r="H19" i="3"/>
  <c r="C640" i="1"/>
  <c r="G636" i="1" l="1"/>
  <c r="H639" i="1"/>
  <c r="G639" i="1"/>
  <c r="I19" i="3"/>
  <c r="D640" i="1"/>
  <c r="H7" i="3" s="1"/>
  <c r="G276" i="9"/>
  <c r="E276" i="9" s="1"/>
  <c r="B276" i="9" s="1"/>
  <c r="J3" i="9" l="1"/>
  <c r="G640" i="1"/>
  <c r="H640" i="1"/>
  <c r="G274" i="9" l="1"/>
  <c r="L272" i="9"/>
  <c r="H274" i="9"/>
  <c r="M272" i="9"/>
  <c r="H18" i="9"/>
  <c r="G18" i="9"/>
  <c r="I13" i="9"/>
  <c r="I8" i="9"/>
  <c r="M15" i="9"/>
  <c r="I9" i="9"/>
  <c r="H16" i="9"/>
  <c r="J9" i="9"/>
  <c r="H15" i="9"/>
  <c r="K9" i="9"/>
  <c r="L15" i="9"/>
  <c r="G15" i="9"/>
  <c r="K10" i="9"/>
  <c r="G16" i="9"/>
  <c r="I5" i="9"/>
  <c r="K11" i="9"/>
  <c r="J17" i="9"/>
  <c r="J5" i="9"/>
  <c r="L16" i="9"/>
  <c r="K5" i="9"/>
  <c r="J10" i="9"/>
  <c r="M16" i="9"/>
  <c r="I6" i="9"/>
  <c r="K12" i="9"/>
  <c r="G17" i="9"/>
  <c r="J6" i="9"/>
  <c r="I11" i="9"/>
  <c r="H17" i="9"/>
  <c r="I12" i="9"/>
  <c r="J8" i="9"/>
  <c r="K6" i="9"/>
  <c r="J11" i="9"/>
  <c r="I17" i="9"/>
  <c r="K7" i="9"/>
  <c r="J12" i="9"/>
  <c r="J7" i="9"/>
  <c r="K8" i="9"/>
  <c r="J13" i="9"/>
  <c r="I7" i="9"/>
  <c r="K13" i="9"/>
  <c r="E10" i="9" l="1"/>
  <c r="B10" i="9" s="1"/>
  <c r="E18" i="9"/>
  <c r="B18" i="9" s="1"/>
  <c r="E15" i="9"/>
  <c r="F15" i="9"/>
  <c r="E7" i="9"/>
  <c r="B7" i="9" s="1"/>
  <c r="E11" i="9"/>
  <c r="B11" i="9" s="1"/>
  <c r="E6" i="9"/>
  <c r="B6" i="9" s="1"/>
  <c r="F16" i="9"/>
  <c r="E5" i="9"/>
  <c r="B5" i="9" s="1"/>
  <c r="E8" i="9"/>
  <c r="B8" i="9" s="1"/>
  <c r="E16" i="9"/>
  <c r="E9" i="9"/>
  <c r="B9" i="9" s="1"/>
  <c r="F272" i="9"/>
  <c r="E13" i="9"/>
  <c r="B13" i="9" s="1"/>
  <c r="E12" i="9"/>
  <c r="B12" i="9" s="1"/>
  <c r="E17" i="9"/>
  <c r="B17" i="9" s="1"/>
  <c r="E274" i="9"/>
  <c r="F14" i="9" l="1"/>
  <c r="B15" i="9"/>
  <c r="B16" i="9"/>
  <c r="B272" i="9"/>
  <c r="F20" i="9"/>
  <c r="E14" i="9"/>
  <c r="B274" i="9"/>
  <c r="E20" i="9"/>
  <c r="I7" i="3" s="1"/>
  <c r="E4"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<sst xmlns="http://schemas.openxmlformats.org/spreadsheetml/2006/main" count="4369" uniqueCount="3422">
  <si>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</si>
  <si>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</si>
  <si>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</si>
  <si>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</si>
  <si>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</si>
  <si>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</si>
  <si>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</si>
  <si>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</si>
  <si>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</si>
  <si>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</si>
  <si>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</si>
  <si>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</si>
  <si>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</si>
  <si>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</si>
  <si>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</si>
  <si>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</si>
  <si>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</si>
  <si>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</si>
  <si>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</si>
  <si>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</si>
  <si>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</si>
  <si>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</si>
  <si>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</si>
  <si>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</si>
  <si>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</si>
  <si>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</si>
  <si>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</si>
  <si>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</si>
  <si>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</si>
  <si>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</si>
  <si>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</si>
  <si>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PRELOG</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</si>
  <si>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</si>
  <si>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</si>
  <si>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</si>
  <si>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</si>
  <si>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</si>
  <si>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</si>
  <si>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</si>
  <si>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</si>
  <si>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</si>
  <si>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</si>
  <si>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</si>
  <si>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</si>
  <si>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</si>
  <si>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</si>
  <si>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</si>
  <si>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</si>
  <si>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</si>
  <si>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33396 - GRAD PRELOG</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</si>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</sst>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4730072.8899999997</v>
      </c>
      <c r="D2" s="6">
        <f>'PR-RAS'!E6</f>
        <v>7288846.8899999987</v>
      </c>
      <c r="E2" s="6">
        <v>0</v>
      </c>
      <c r="F2" s="6">
        <v>0</v>
      </c>
      <c r="G2" s="7">
        <f t="shared" ref="G2:G264" si="0">(B2/1000)*(C2*1+D2*2)</f>
        <v>19307.766669999997</v>
      </c>
      <c r="H2" s="7">
        <f t="shared" ref="H2:H264" si="1">ABS(C2-ROUND(C2,0))+ABS(D2-ROUND(D2,0))</f>
        <v>0.22000000160187483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2198968.5499999998</v>
      </c>
      <c r="D3" s="1">
        <f>'PR-RAS'!E7</f>
        <v>3220680.4699999993</v>
      </c>
      <c r="E3" s="1">
        <v>0</v>
      </c>
      <c r="F3" s="1">
        <v>0</v>
      </c>
      <c r="G3" s="2">
        <f t="shared" si="0"/>
        <v>17280.658979999997</v>
      </c>
      <c r="H3" s="2">
        <f t="shared" si="1"/>
        <v>0.91999999945983291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2029239.2699999998</v>
      </c>
      <c r="D4" s="1">
        <f>'PR-RAS'!E8</f>
        <v>2996531.8199999994</v>
      </c>
      <c r="E4" s="1">
        <v>0</v>
      </c>
      <c r="F4" s="1">
        <v>0</v>
      </c>
      <c r="G4" s="2">
        <f t="shared" si="0"/>
        <v>24066.908729999996</v>
      </c>
      <c r="H4" s="2">
        <f t="shared" si="1"/>
        <v>0.45000000041909516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2079950.21</v>
      </c>
      <c r="D5" s="1">
        <f>'PR-RAS'!E9</f>
        <v>3016919.76</v>
      </c>
      <c r="E5" s="1">
        <v>0</v>
      </c>
      <c r="F5" s="1">
        <v>0</v>
      </c>
      <c r="G5" s="2">
        <f t="shared" si="0"/>
        <v>32455.158919999998</v>
      </c>
      <c r="H5" s="2">
        <f t="shared" si="1"/>
        <v>0.45000000018626451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172567.73</v>
      </c>
      <c r="D6" s="1">
        <f>'PR-RAS'!E10</f>
        <v>223541.62</v>
      </c>
      <c r="E6" s="1">
        <v>0</v>
      </c>
      <c r="F6" s="1">
        <v>0</v>
      </c>
      <c r="G6" s="2">
        <f t="shared" si="0"/>
        <v>3098.2548499999998</v>
      </c>
      <c r="H6" s="2">
        <f t="shared" si="1"/>
        <v>0.64999999999417923</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52705</v>
      </c>
      <c r="D7" s="1">
        <f>'PR-RAS'!E11</f>
        <v>54492.09</v>
      </c>
      <c r="E7" s="1">
        <v>0</v>
      </c>
      <c r="F7" s="1">
        <v>0</v>
      </c>
      <c r="G7" s="2">
        <f t="shared" si="0"/>
        <v>970.13508000000002</v>
      </c>
      <c r="H7" s="2">
        <f t="shared" si="1"/>
        <v>8.999999999650754E-2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11425.17</v>
      </c>
      <c r="D8" s="1">
        <f>'PR-RAS'!E12</f>
        <v>9009.76</v>
      </c>
      <c r="E8" s="1">
        <v>0</v>
      </c>
      <c r="F8" s="1">
        <v>0</v>
      </c>
      <c r="G8" s="2">
        <f t="shared" si="0"/>
        <v>206.11283000000003</v>
      </c>
      <c r="H8" s="2">
        <f t="shared" si="1"/>
        <v>0.40999999999985448</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287408.84000000003</v>
      </c>
      <c r="D11" s="1">
        <f>'PR-RAS'!E15</f>
        <v>307431.40999999997</v>
      </c>
      <c r="E11" s="1">
        <v>0</v>
      </c>
      <c r="F11" s="1">
        <v>0</v>
      </c>
      <c r="G11" s="2">
        <f t="shared" si="0"/>
        <v>9022.7165999999997</v>
      </c>
      <c r="H11" s="2">
        <f t="shared" si="1"/>
        <v>0.56999999994877726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134230.6</v>
      </c>
      <c r="D19" s="1">
        <f>'PR-RAS'!E23</f>
        <v>180189.69</v>
      </c>
      <c r="E19" s="1">
        <v>0</v>
      </c>
      <c r="F19" s="1">
        <v>0</v>
      </c>
      <c r="G19" s="2">
        <f t="shared" si="0"/>
        <v>8902.9796399999996</v>
      </c>
      <c r="H19" s="2">
        <f t="shared" si="1"/>
        <v>0.70999999999185093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6647.02</v>
      </c>
      <c r="D20" s="1">
        <f>'PR-RAS'!E24</f>
        <v>7008.22</v>
      </c>
      <c r="E20" s="1">
        <v>0</v>
      </c>
      <c r="F20" s="1">
        <v>0</v>
      </c>
      <c r="G20" s="2">
        <f t="shared" si="0"/>
        <v>392.60573999999997</v>
      </c>
      <c r="H20" s="2">
        <f t="shared" si="1"/>
        <v>0.24000000000069122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127583.58</v>
      </c>
      <c r="D23" s="1">
        <f>'PR-RAS'!E27</f>
        <v>173181.47</v>
      </c>
      <c r="E23" s="1">
        <v>0</v>
      </c>
      <c r="F23" s="1">
        <v>0</v>
      </c>
      <c r="G23" s="2">
        <f t="shared" si="0"/>
        <v>10426.82344</v>
      </c>
      <c r="H23" s="2">
        <f t="shared" si="1"/>
        <v>0.88999999999941792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35498.68</v>
      </c>
      <c r="D25" s="1">
        <f>'PR-RAS'!E29</f>
        <v>43958.96</v>
      </c>
      <c r="E25" s="1">
        <v>0</v>
      </c>
      <c r="F25" s="1">
        <v>0</v>
      </c>
      <c r="G25" s="2">
        <f t="shared" si="0"/>
        <v>2961.9984000000004</v>
      </c>
      <c r="H25" s="2">
        <f t="shared" si="1"/>
        <v>0.36000000000058208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34914.699999999997</v>
      </c>
      <c r="D27" s="1">
        <f>'PR-RAS'!E31</f>
        <v>43958.96</v>
      </c>
      <c r="E27" s="1">
        <v>0</v>
      </c>
      <c r="F27" s="1">
        <v>0</v>
      </c>
      <c r="G27" s="2">
        <f t="shared" si="0"/>
        <v>3193.6481199999998</v>
      </c>
      <c r="H27" s="2">
        <f t="shared" si="1"/>
        <v>0.3400000000037835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583.98</v>
      </c>
      <c r="D29" s="1">
        <f>'PR-RAS'!E33</f>
        <v>0</v>
      </c>
      <c r="E29" s="1">
        <v>0</v>
      </c>
      <c r="F29" s="1">
        <v>0</v>
      </c>
      <c r="G29" s="2">
        <f t="shared" si="0"/>
        <v>16.35144</v>
      </c>
      <c r="H29" s="2">
        <f t="shared" si="1"/>
        <v>1.999999999998181E-2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1485960.6800000002</v>
      </c>
      <c r="D46" s="1">
        <f>'PR-RAS'!E50</f>
        <v>2792412.64</v>
      </c>
      <c r="E46" s="1">
        <v>0</v>
      </c>
      <c r="F46" s="1">
        <v>0</v>
      </c>
      <c r="G46" s="2">
        <f t="shared" si="0"/>
        <v>318185.36820000003</v>
      </c>
      <c r="H46" s="2">
        <f t="shared" si="1"/>
        <v>0.67999999970197678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244111.75</v>
      </c>
      <c r="D50" s="1">
        <f>'PR-RAS'!E54</f>
        <v>1075179.5</v>
      </c>
      <c r="E50" s="1">
        <v>0</v>
      </c>
      <c r="F50" s="1">
        <v>0</v>
      </c>
      <c r="G50" s="2">
        <f t="shared" si="0"/>
        <v>117329.06675</v>
      </c>
      <c r="H50" s="2">
        <f t="shared" si="1"/>
        <v>0.75</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244111.75</v>
      </c>
      <c r="D53" s="1">
        <f>'PR-RAS'!E57</f>
        <v>1075179.5</v>
      </c>
      <c r="E53" s="1">
        <v>0</v>
      </c>
      <c r="F53" s="1">
        <v>0</v>
      </c>
      <c r="G53" s="2">
        <f t="shared" si="0"/>
        <v>124512.47899999999</v>
      </c>
      <c r="H53" s="2">
        <f t="shared" si="1"/>
        <v>0.75</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780094.25</v>
      </c>
      <c r="D55" s="1">
        <f>'PR-RAS'!E59</f>
        <v>986182.6399999999</v>
      </c>
      <c r="E55" s="1">
        <v>0</v>
      </c>
      <c r="F55" s="1">
        <v>0</v>
      </c>
      <c r="G55" s="2">
        <f t="shared" si="0"/>
        <v>148632.81461999999</v>
      </c>
      <c r="H55" s="2">
        <f t="shared" si="1"/>
        <v>0.61000000010244548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615728.16</v>
      </c>
      <c r="D56" s="1">
        <f>'PR-RAS'!E60</f>
        <v>566582.07999999996</v>
      </c>
      <c r="E56" s="1">
        <v>0</v>
      </c>
      <c r="F56" s="1">
        <v>0</v>
      </c>
      <c r="G56" s="2">
        <f t="shared" si="0"/>
        <v>96189.07759999999</v>
      </c>
      <c r="H56" s="2">
        <f t="shared" si="1"/>
        <v>0.23999999999068677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164366.09</v>
      </c>
      <c r="D57" s="1">
        <f>'PR-RAS'!E61</f>
        <v>419600.56</v>
      </c>
      <c r="E57" s="1">
        <v>0</v>
      </c>
      <c r="F57" s="1">
        <v>0</v>
      </c>
      <c r="G57" s="2">
        <f t="shared" si="0"/>
        <v>56199.763760000002</v>
      </c>
      <c r="H57" s="2">
        <f t="shared" si="1"/>
        <v>0.52999999999883585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79955.839999999997</v>
      </c>
      <c r="D58" s="1">
        <f>'PR-RAS'!E62</f>
        <v>361787.13</v>
      </c>
      <c r="E58" s="1">
        <v>0</v>
      </c>
      <c r="F58" s="1">
        <v>0</v>
      </c>
      <c r="G58" s="2">
        <f t="shared" si="0"/>
        <v>45801.215700000001</v>
      </c>
      <c r="H58" s="2">
        <f t="shared" si="1"/>
        <v>0.29000000000814907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7924.12</v>
      </c>
      <c r="D59" s="1">
        <f>'PR-RAS'!E63</f>
        <v>15303.18</v>
      </c>
      <c r="E59" s="1">
        <v>0</v>
      </c>
      <c r="F59" s="1">
        <v>0</v>
      </c>
      <c r="G59" s="2">
        <f t="shared" si="0"/>
        <v>2234.7678400000004</v>
      </c>
      <c r="H59" s="2">
        <f t="shared" si="1"/>
        <v>0.3000000000001819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72031.72</v>
      </c>
      <c r="D60" s="1">
        <f>'PR-RAS'!E64</f>
        <v>346483.95</v>
      </c>
      <c r="E60" s="1">
        <v>0</v>
      </c>
      <c r="F60" s="1">
        <v>0</v>
      </c>
      <c r="G60" s="2">
        <f t="shared" si="0"/>
        <v>45134.977579999999</v>
      </c>
      <c r="H60" s="2">
        <f t="shared" si="1"/>
        <v>0.32999999998719431</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381798.83999999997</v>
      </c>
      <c r="D70" s="1">
        <f>'PR-RAS'!E74</f>
        <v>369263.37</v>
      </c>
      <c r="E70" s="1">
        <v>0</v>
      </c>
      <c r="F70" s="1">
        <v>0</v>
      </c>
      <c r="G70" s="2">
        <f t="shared" si="0"/>
        <v>77302.465020000018</v>
      </c>
      <c r="H70" s="2">
        <f t="shared" si="1"/>
        <v>0.53000000002793968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314554.25</v>
      </c>
      <c r="D71" s="1">
        <f>'PR-RAS'!E75</f>
        <v>364444.08</v>
      </c>
      <c r="E71" s="1">
        <v>0</v>
      </c>
      <c r="F71" s="1">
        <v>0</v>
      </c>
      <c r="G71" s="2">
        <f t="shared" si="0"/>
        <v>73040.968700000012</v>
      </c>
      <c r="H71" s="2">
        <f t="shared" si="1"/>
        <v>0.33000000001629815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67244.59</v>
      </c>
      <c r="D72" s="1">
        <f>'PR-RAS'!E76</f>
        <v>4819.29</v>
      </c>
      <c r="E72" s="1">
        <v>0</v>
      </c>
      <c r="F72" s="1">
        <v>0</v>
      </c>
      <c r="G72" s="2">
        <f t="shared" si="0"/>
        <v>5458.7050699999991</v>
      </c>
      <c r="H72" s="2">
        <f t="shared" si="1"/>
        <v>0.70000000000345608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315078.05</v>
      </c>
      <c r="D78" s="1">
        <f>'PR-RAS'!E82</f>
        <v>447768.80999999994</v>
      </c>
      <c r="E78" s="1">
        <v>0</v>
      </c>
      <c r="F78" s="1">
        <v>0</v>
      </c>
      <c r="G78" s="2">
        <f t="shared" si="0"/>
        <v>93217.406589999999</v>
      </c>
      <c r="H78" s="2">
        <f t="shared" si="1"/>
        <v>0.24000000004889444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31307.789999999997</v>
      </c>
      <c r="D79" s="1">
        <f>'PR-RAS'!E83</f>
        <v>40409.78</v>
      </c>
      <c r="E79" s="1">
        <v>0</v>
      </c>
      <c r="F79" s="1">
        <v>0</v>
      </c>
      <c r="G79" s="2">
        <f t="shared" si="0"/>
        <v>8745.9332999999988</v>
      </c>
      <c r="H79" s="2">
        <f t="shared" si="1"/>
        <v>0.43000000000392902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2.0699999999999998</v>
      </c>
      <c r="D81" s="1">
        <f>'PR-RAS'!E85</f>
        <v>3.88</v>
      </c>
      <c r="E81" s="1">
        <v>0</v>
      </c>
      <c r="F81" s="1">
        <v>0</v>
      </c>
      <c r="G81" s="2">
        <f t="shared" si="0"/>
        <v>0.78639999999999999</v>
      </c>
      <c r="H81" s="2">
        <f t="shared" si="1"/>
        <v>0.18999999999999995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4240.04</v>
      </c>
      <c r="D82" s="1">
        <f>'PR-RAS'!E86</f>
        <v>715.4</v>
      </c>
      <c r="E82" s="1">
        <v>0</v>
      </c>
      <c r="F82" s="1">
        <v>0</v>
      </c>
      <c r="G82" s="2">
        <f t="shared" si="0"/>
        <v>459.33804000000003</v>
      </c>
      <c r="H82" s="2">
        <f t="shared" si="1"/>
        <v>0.43999999999994088</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14998.13</v>
      </c>
      <c r="D85" s="1">
        <f>'PR-RAS'!E89</f>
        <v>17519.41</v>
      </c>
      <c r="E85" s="1">
        <v>0</v>
      </c>
      <c r="F85" s="1">
        <v>0</v>
      </c>
      <c r="G85" s="2">
        <f t="shared" si="0"/>
        <v>4203.1037999999999</v>
      </c>
      <c r="H85" s="2">
        <f t="shared" si="1"/>
        <v>0.53999999999905413</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12067.55</v>
      </c>
      <c r="D86" s="1">
        <f>'PR-RAS'!E90</f>
        <v>22171.09</v>
      </c>
      <c r="E86" s="1">
        <v>0</v>
      </c>
      <c r="F86" s="1">
        <v>0</v>
      </c>
      <c r="G86" s="2">
        <f t="shared" si="0"/>
        <v>4794.8270499999999</v>
      </c>
      <c r="H86" s="2">
        <f t="shared" si="1"/>
        <v>0.54000000000087311</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283770.26</v>
      </c>
      <c r="D87" s="1">
        <f>'PR-RAS'!E91</f>
        <v>407359.02999999997</v>
      </c>
      <c r="E87" s="1">
        <v>0</v>
      </c>
      <c r="F87" s="1">
        <v>0</v>
      </c>
      <c r="G87" s="2">
        <f t="shared" si="0"/>
        <v>94469.995519999982</v>
      </c>
      <c r="H87" s="2">
        <f t="shared" si="1"/>
        <v>0.28999999997904524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54798.5</v>
      </c>
      <c r="D88" s="1">
        <f>'PR-RAS'!E92</f>
        <v>94365.45</v>
      </c>
      <c r="E88" s="1">
        <v>0</v>
      </c>
      <c r="F88" s="1">
        <v>0</v>
      </c>
      <c r="G88" s="2">
        <f t="shared" si="0"/>
        <v>21187.057799999999</v>
      </c>
      <c r="H88" s="2">
        <f t="shared" si="1"/>
        <v>0.94999999999708962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72220.25</v>
      </c>
      <c r="D89" s="1">
        <f>'PR-RAS'!E93</f>
        <v>60134.38</v>
      </c>
      <c r="E89" s="1">
        <v>0</v>
      </c>
      <c r="F89" s="1">
        <v>0</v>
      </c>
      <c r="G89" s="2">
        <f t="shared" si="0"/>
        <v>16939.032879999999</v>
      </c>
      <c r="H89" s="2">
        <f t="shared" si="1"/>
        <v>0.62999999999738066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140340.60999999999</v>
      </c>
      <c r="D90" s="1">
        <f>'PR-RAS'!E94</f>
        <v>234355.35</v>
      </c>
      <c r="E90" s="1">
        <v>0</v>
      </c>
      <c r="F90" s="1">
        <v>0</v>
      </c>
      <c r="G90" s="2">
        <f t="shared" si="0"/>
        <v>54205.566590000002</v>
      </c>
      <c r="H90" s="2">
        <f t="shared" si="1"/>
        <v>0.7400000000197906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16410.900000000001</v>
      </c>
      <c r="D93" s="1">
        <f>'PR-RAS'!E97</f>
        <v>18503.849999999999</v>
      </c>
      <c r="E93" s="1">
        <v>0</v>
      </c>
      <c r="F93" s="1">
        <v>0</v>
      </c>
      <c r="G93" s="2">
        <f t="shared" si="0"/>
        <v>4914.5111999999999</v>
      </c>
      <c r="H93" s="2">
        <f t="shared" si="1"/>
        <v>0.25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699673.89</v>
      </c>
      <c r="D102" s="1">
        <f>'PR-RAS'!E106</f>
        <v>695956.81</v>
      </c>
      <c r="E102" s="1">
        <v>0</v>
      </c>
      <c r="F102" s="1">
        <v>0</v>
      </c>
      <c r="G102" s="2">
        <f t="shared" si="0"/>
        <v>211250.33851000003</v>
      </c>
      <c r="H102" s="2">
        <f t="shared" si="1"/>
        <v>0.29999999993015081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7352.37</v>
      </c>
      <c r="D103" s="1">
        <f>'PR-RAS'!E107</f>
        <v>10522.73</v>
      </c>
      <c r="E103" s="1">
        <v>0</v>
      </c>
      <c r="F103" s="1">
        <v>0</v>
      </c>
      <c r="G103" s="2">
        <f t="shared" si="0"/>
        <v>2896.5786599999997</v>
      </c>
      <c r="H103" s="2">
        <f t="shared" si="1"/>
        <v>0.64000000000032742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1006.04</v>
      </c>
      <c r="D105" s="1">
        <f>'PR-RAS'!E109</f>
        <v>2556.2399999999998</v>
      </c>
      <c r="E105" s="1">
        <v>0</v>
      </c>
      <c r="F105" s="1">
        <v>0</v>
      </c>
      <c r="G105" s="2">
        <f t="shared" si="0"/>
        <v>636.32607999999993</v>
      </c>
      <c r="H105" s="2">
        <f t="shared" si="1"/>
        <v>0.27999999999974534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4002.71</v>
      </c>
      <c r="D106" s="1">
        <f>'PR-RAS'!E110</f>
        <v>5179.76</v>
      </c>
      <c r="E106" s="1">
        <v>0</v>
      </c>
      <c r="F106" s="1">
        <v>0</v>
      </c>
      <c r="G106" s="2">
        <f t="shared" si="0"/>
        <v>1508.03415</v>
      </c>
      <c r="H106" s="2">
        <f t="shared" si="1"/>
        <v>0.52999999999974534</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2343.62</v>
      </c>
      <c r="D107" s="1">
        <f>'PR-RAS'!E111</f>
        <v>2786.73</v>
      </c>
      <c r="E107" s="1">
        <v>0</v>
      </c>
      <c r="F107" s="1">
        <v>0</v>
      </c>
      <c r="G107" s="2">
        <f t="shared" si="0"/>
        <v>839.21047999999996</v>
      </c>
      <c r="H107" s="2">
        <f t="shared" si="1"/>
        <v>0.65000000000009095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136131.9</v>
      </c>
      <c r="D108" s="1">
        <f>'PR-RAS'!E112</f>
        <v>137674.45000000001</v>
      </c>
      <c r="E108" s="1">
        <v>0</v>
      </c>
      <c r="F108" s="1">
        <v>0</v>
      </c>
      <c r="G108" s="2">
        <f t="shared" si="0"/>
        <v>44028.445600000006</v>
      </c>
      <c r="H108" s="2">
        <f t="shared" si="1"/>
        <v>0.5500000000174623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1711.49</v>
      </c>
      <c r="D110" s="1">
        <f>'PR-RAS'!E114</f>
        <v>2545.44</v>
      </c>
      <c r="E110" s="1">
        <v>0</v>
      </c>
      <c r="F110" s="1">
        <v>0</v>
      </c>
      <c r="G110" s="2">
        <f t="shared" si="0"/>
        <v>741.45832999999993</v>
      </c>
      <c r="H110" s="2">
        <f t="shared" si="1"/>
        <v>0.93000000000006366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1888.05</v>
      </c>
      <c r="D111" s="1">
        <f>'PR-RAS'!E115</f>
        <v>54.99</v>
      </c>
      <c r="E111" s="1">
        <v>0</v>
      </c>
      <c r="F111" s="1">
        <v>0</v>
      </c>
      <c r="G111" s="2">
        <f t="shared" si="0"/>
        <v>219.7833</v>
      </c>
      <c r="H111" s="2">
        <f t="shared" si="1"/>
        <v>5.9999999999952536E-2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7319.31</v>
      </c>
      <c r="D112" s="1">
        <f>'PR-RAS'!E116</f>
        <v>11109.07</v>
      </c>
      <c r="E112" s="1">
        <v>0</v>
      </c>
      <c r="F112" s="1">
        <v>0</v>
      </c>
      <c r="G112" s="2">
        <f t="shared" si="0"/>
        <v>3278.6569500000001</v>
      </c>
      <c r="H112" s="2">
        <f t="shared" si="1"/>
        <v>0.38000000000010914</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125213.05</v>
      </c>
      <c r="D113" s="1">
        <f>'PR-RAS'!E117</f>
        <v>123964.95</v>
      </c>
      <c r="E113" s="1">
        <v>0</v>
      </c>
      <c r="F113" s="1">
        <v>0</v>
      </c>
      <c r="G113" s="2">
        <f t="shared" si="0"/>
        <v>41792.010399999999</v>
      </c>
      <c r="H113" s="2">
        <f t="shared" si="1"/>
        <v>0.10000000000582077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556189.62</v>
      </c>
      <c r="D116" s="1">
        <f>'PR-RAS'!E120</f>
        <v>547759.63</v>
      </c>
      <c r="E116" s="1">
        <v>0</v>
      </c>
      <c r="F116" s="1">
        <v>0</v>
      </c>
      <c r="G116" s="2">
        <f t="shared" si="0"/>
        <v>189946.52119999999</v>
      </c>
      <c r="H116" s="2">
        <f t="shared" si="1"/>
        <v>0.75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87387.49</v>
      </c>
      <c r="D117" s="1">
        <f>'PR-RAS'!E121</f>
        <v>104305.1</v>
      </c>
      <c r="E117" s="1">
        <v>0</v>
      </c>
      <c r="F117" s="1">
        <v>0</v>
      </c>
      <c r="G117" s="2">
        <f t="shared" si="0"/>
        <v>34335.732040000003</v>
      </c>
      <c r="H117" s="2">
        <f t="shared" si="1"/>
        <v>0.59000000001105946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468802.13</v>
      </c>
      <c r="D118" s="1">
        <f>'PR-RAS'!E122</f>
        <v>443454.53</v>
      </c>
      <c r="E118" s="1">
        <v>0</v>
      </c>
      <c r="F118" s="1">
        <v>0</v>
      </c>
      <c r="G118" s="2">
        <f t="shared" si="0"/>
        <v>158618.20923000001</v>
      </c>
      <c r="H118" s="2">
        <f t="shared" si="1"/>
        <v>0.59999999997671694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29521.809999999998</v>
      </c>
      <c r="D120" s="1">
        <f>'PR-RAS'!E124</f>
        <v>31155.74</v>
      </c>
      <c r="E120" s="1">
        <v>0</v>
      </c>
      <c r="F120" s="1">
        <v>0</v>
      </c>
      <c r="G120" s="2">
        <f t="shared" si="0"/>
        <v>10928.16151</v>
      </c>
      <c r="H120" s="2">
        <f t="shared" si="1"/>
        <v>0.4500000000007276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17165.3</v>
      </c>
      <c r="D121" s="1">
        <f>'PR-RAS'!E125</f>
        <v>22655.74</v>
      </c>
      <c r="E121" s="1">
        <v>0</v>
      </c>
      <c r="F121" s="1">
        <v>0</v>
      </c>
      <c r="G121" s="2">
        <f t="shared" si="0"/>
        <v>7497.2135999999991</v>
      </c>
      <c r="H121" s="2">
        <f t="shared" si="1"/>
        <v>0.55999999999767169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17165.3</v>
      </c>
      <c r="D123" s="1">
        <f>'PR-RAS'!E127</f>
        <v>22655.74</v>
      </c>
      <c r="E123" s="1">
        <v>0</v>
      </c>
      <c r="F123" s="1">
        <v>0</v>
      </c>
      <c r="G123" s="2">
        <f t="shared" si="0"/>
        <v>7622.16716</v>
      </c>
      <c r="H123" s="2">
        <f t="shared" si="1"/>
        <v>0.55999999999767169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12356.51</v>
      </c>
      <c r="D124" s="1">
        <f>'PR-RAS'!E128</f>
        <v>8500</v>
      </c>
      <c r="E124" s="1">
        <v>0</v>
      </c>
      <c r="F124" s="1">
        <v>0</v>
      </c>
      <c r="G124" s="2">
        <f t="shared" si="0"/>
        <v>3610.8507300000001</v>
      </c>
      <c r="H124" s="2">
        <f t="shared" si="1"/>
        <v>0.48999999999978172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12356.51</v>
      </c>
      <c r="D125" s="1">
        <f>'PR-RAS'!E129</f>
        <v>8500</v>
      </c>
      <c r="E125" s="1">
        <v>0</v>
      </c>
      <c r="F125" s="1">
        <v>0</v>
      </c>
      <c r="G125" s="2">
        <f t="shared" si="0"/>
        <v>3640.2072400000002</v>
      </c>
      <c r="H125" s="2">
        <f t="shared" si="1"/>
        <v>0.48999999999978172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869.91</v>
      </c>
      <c r="D135" s="1">
        <f>'PR-RAS'!E139</f>
        <v>100872.42</v>
      </c>
      <c r="E135" s="1">
        <v>0</v>
      </c>
      <c r="F135" s="1">
        <v>0</v>
      </c>
      <c r="G135" s="2">
        <f t="shared" si="0"/>
        <v>27150.376500000002</v>
      </c>
      <c r="H135" s="2">
        <f t="shared" si="1"/>
        <v>0.5099999999982856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869.91</v>
      </c>
      <c r="D146" s="1">
        <f>'PR-RAS'!E150</f>
        <v>100872.42</v>
      </c>
      <c r="E146" s="1">
        <v>0</v>
      </c>
      <c r="F146" s="1">
        <v>0</v>
      </c>
      <c r="G146" s="2">
        <f t="shared" si="0"/>
        <v>29379.138749999998</v>
      </c>
      <c r="H146" s="2">
        <f t="shared" si="1"/>
        <v>0.5099999999982856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4168106.2199999997</v>
      </c>
      <c r="D147" s="1">
        <f>'PR-RAS'!E151</f>
        <v>4837009.57</v>
      </c>
      <c r="E147" s="1">
        <v>0</v>
      </c>
      <c r="F147" s="1">
        <v>0</v>
      </c>
      <c r="G147" s="2">
        <f t="shared" si="0"/>
        <v>2020950.3025599997</v>
      </c>
      <c r="H147" s="2">
        <f t="shared" si="1"/>
        <v>0.64999999944120646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581517.51</v>
      </c>
      <c r="D148" s="1">
        <f>'PR-RAS'!E152</f>
        <v>565408.88</v>
      </c>
      <c r="E148" s="1">
        <v>0</v>
      </c>
      <c r="F148" s="1">
        <v>0</v>
      </c>
      <c r="G148" s="2">
        <f t="shared" si="0"/>
        <v>251713.28469</v>
      </c>
      <c r="H148" s="2">
        <f t="shared" si="1"/>
        <v>0.60999999998603016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452002.11</v>
      </c>
      <c r="D149" s="1">
        <f>'PR-RAS'!E153</f>
        <v>427526.35</v>
      </c>
      <c r="E149" s="1">
        <v>0</v>
      </c>
      <c r="F149" s="1">
        <v>0</v>
      </c>
      <c r="G149" s="2">
        <f t="shared" si="0"/>
        <v>193444.11188000001</v>
      </c>
      <c r="H149" s="2">
        <f t="shared" si="1"/>
        <v>0.4599999999627471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452002.11</v>
      </c>
      <c r="D150" s="1">
        <f>'PR-RAS'!E154</f>
        <v>427526.35</v>
      </c>
      <c r="E150" s="1">
        <v>0</v>
      </c>
      <c r="F150" s="1">
        <v>0</v>
      </c>
      <c r="G150" s="2">
        <f t="shared" si="0"/>
        <v>194751.16669000001</v>
      </c>
      <c r="H150" s="2">
        <f t="shared" si="1"/>
        <v>0.4599999999627471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59654.31</v>
      </c>
      <c r="D154" s="1">
        <f>'PR-RAS'!E158</f>
        <v>71887.289999999994</v>
      </c>
      <c r="E154" s="1">
        <v>0</v>
      </c>
      <c r="F154" s="1">
        <v>0</v>
      </c>
      <c r="G154" s="2">
        <f t="shared" si="0"/>
        <v>31124.620169999998</v>
      </c>
      <c r="H154" s="2">
        <f t="shared" si="1"/>
        <v>0.59999999999126885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69861.09</v>
      </c>
      <c r="D155" s="1">
        <f>'PR-RAS'!E159</f>
        <v>65995.240000000005</v>
      </c>
      <c r="E155" s="1">
        <v>0</v>
      </c>
      <c r="F155" s="1">
        <v>0</v>
      </c>
      <c r="G155" s="2">
        <f t="shared" si="0"/>
        <v>31085.141780000002</v>
      </c>
      <c r="H155" s="2">
        <f t="shared" si="1"/>
        <v>0.33000000000174623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69861.09</v>
      </c>
      <c r="D157" s="1">
        <f>'PR-RAS'!E161</f>
        <v>65995.240000000005</v>
      </c>
      <c r="E157" s="1">
        <v>0</v>
      </c>
      <c r="F157" s="1">
        <v>0</v>
      </c>
      <c r="G157" s="2">
        <f t="shared" si="0"/>
        <v>31488.84492</v>
      </c>
      <c r="H157" s="2">
        <f t="shared" si="1"/>
        <v>0.33000000000174623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1343548.3399999999</v>
      </c>
      <c r="D159" s="1">
        <f>'PR-RAS'!E163</f>
        <v>1470645.0100000002</v>
      </c>
      <c r="E159" s="1">
        <v>0</v>
      </c>
      <c r="F159" s="1">
        <v>0</v>
      </c>
      <c r="G159" s="2">
        <f t="shared" si="0"/>
        <v>677004.46088000003</v>
      </c>
      <c r="H159" s="2">
        <f t="shared" si="1"/>
        <v>0.35000000009313226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47406.7</v>
      </c>
      <c r="D160" s="1">
        <f>'PR-RAS'!E164</f>
        <v>55493.259999999995</v>
      </c>
      <c r="E160" s="1">
        <v>0</v>
      </c>
      <c r="F160" s="1">
        <v>0</v>
      </c>
      <c r="G160" s="2">
        <f t="shared" si="0"/>
        <v>25184.521979999998</v>
      </c>
      <c r="H160" s="2">
        <f t="shared" si="1"/>
        <v>0.55999999999767169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5200.45</v>
      </c>
      <c r="D161" s="1">
        <f>'PR-RAS'!E165</f>
        <v>9902.6</v>
      </c>
      <c r="E161" s="1">
        <v>0</v>
      </c>
      <c r="F161" s="1">
        <v>0</v>
      </c>
      <c r="G161" s="2">
        <f t="shared" si="0"/>
        <v>4000.9040000000005</v>
      </c>
      <c r="H161" s="2">
        <f t="shared" si="1"/>
        <v>0.8499999999994543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36860.910000000003</v>
      </c>
      <c r="D162" s="1">
        <f>'PR-RAS'!E166</f>
        <v>36058.47</v>
      </c>
      <c r="E162" s="1">
        <v>0</v>
      </c>
      <c r="F162" s="1">
        <v>0</v>
      </c>
      <c r="G162" s="2">
        <f t="shared" si="0"/>
        <v>17545.433850000001</v>
      </c>
      <c r="H162" s="2">
        <f t="shared" si="1"/>
        <v>0.55999999999767169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2778.88</v>
      </c>
      <c r="D163" s="1">
        <f>'PR-RAS'!E167</f>
        <v>5979.63</v>
      </c>
      <c r="E163" s="1">
        <v>0</v>
      </c>
      <c r="F163" s="1">
        <v>0</v>
      </c>
      <c r="G163" s="2">
        <f t="shared" si="0"/>
        <v>2387.5786800000001</v>
      </c>
      <c r="H163" s="2">
        <f t="shared" si="1"/>
        <v>0.48999999999978172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2566.46</v>
      </c>
      <c r="D164" s="1">
        <f>'PR-RAS'!E168</f>
        <v>3552.56</v>
      </c>
      <c r="E164" s="1">
        <v>0</v>
      </c>
      <c r="F164" s="1">
        <v>0</v>
      </c>
      <c r="G164" s="2">
        <f t="shared" si="0"/>
        <v>1576.4675400000001</v>
      </c>
      <c r="H164" s="2">
        <f t="shared" si="1"/>
        <v>0.90000000000009095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138023.6</v>
      </c>
      <c r="D165" s="1">
        <f>'PR-RAS'!E169</f>
        <v>130846.75999999998</v>
      </c>
      <c r="E165" s="1">
        <v>0</v>
      </c>
      <c r="F165" s="1">
        <v>0</v>
      </c>
      <c r="G165" s="2">
        <f t="shared" si="0"/>
        <v>65553.607680000001</v>
      </c>
      <c r="H165" s="2">
        <f t="shared" si="1"/>
        <v>0.64000000001396984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15567.21</v>
      </c>
      <c r="D166" s="1">
        <f>'PR-RAS'!E170</f>
        <v>22660.42</v>
      </c>
      <c r="E166" s="1">
        <v>0</v>
      </c>
      <c r="F166" s="1">
        <v>0</v>
      </c>
      <c r="G166" s="2">
        <f t="shared" si="0"/>
        <v>10046.528249999999</v>
      </c>
      <c r="H166" s="2">
        <f t="shared" si="1"/>
        <v>0.62999999999738066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119961.82</v>
      </c>
      <c r="D168" s="1">
        <f>'PR-RAS'!E172</f>
        <v>103590.62</v>
      </c>
      <c r="E168" s="1">
        <v>0</v>
      </c>
      <c r="F168" s="1">
        <v>0</v>
      </c>
      <c r="G168" s="2">
        <f t="shared" si="0"/>
        <v>54632.891020000003</v>
      </c>
      <c r="H168" s="2">
        <f t="shared" si="1"/>
        <v>0.55999999999767169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2494.5700000000002</v>
      </c>
      <c r="D170" s="1">
        <f>'PR-RAS'!E174</f>
        <v>4335.04</v>
      </c>
      <c r="E170" s="1">
        <v>0</v>
      </c>
      <c r="F170" s="1">
        <v>0</v>
      </c>
      <c r="G170" s="2">
        <f t="shared" si="0"/>
        <v>1886.8258500000002</v>
      </c>
      <c r="H170" s="2">
        <f t="shared" si="1"/>
        <v>0.46999999999979991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260.68</v>
      </c>
      <c r="E172" s="1">
        <v>0</v>
      </c>
      <c r="F172" s="1">
        <v>0</v>
      </c>
      <c r="G172" s="2">
        <f t="shared" si="0"/>
        <v>89.152560000000008</v>
      </c>
      <c r="H172" s="2">
        <f t="shared" si="1"/>
        <v>0.31999999999999318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1037780.1299999999</v>
      </c>
      <c r="D173" s="1">
        <f>'PR-RAS'!E177</f>
        <v>1146724.5000000002</v>
      </c>
      <c r="E173" s="1">
        <v>0</v>
      </c>
      <c r="F173" s="1">
        <v>0</v>
      </c>
      <c r="G173" s="2">
        <f t="shared" si="0"/>
        <v>572971.41035999998</v>
      </c>
      <c r="H173" s="2">
        <f t="shared" si="1"/>
        <v>0.62999999965541065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16359.38</v>
      </c>
      <c r="D174" s="1">
        <f>'PR-RAS'!E178</f>
        <v>23390.63</v>
      </c>
      <c r="E174" s="1">
        <v>0</v>
      </c>
      <c r="F174" s="1">
        <v>0</v>
      </c>
      <c r="G174" s="2">
        <f t="shared" si="0"/>
        <v>10923.33072</v>
      </c>
      <c r="H174" s="2">
        <f t="shared" si="1"/>
        <v>0.74999999999818101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588537.13</v>
      </c>
      <c r="D175" s="1">
        <f>'PR-RAS'!E179</f>
        <v>671675.86</v>
      </c>
      <c r="E175" s="1">
        <v>0</v>
      </c>
      <c r="F175" s="1">
        <v>0</v>
      </c>
      <c r="G175" s="2">
        <f t="shared" si="0"/>
        <v>336148.65989999997</v>
      </c>
      <c r="H175" s="2">
        <f t="shared" si="1"/>
        <v>0.27000000001862645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109397.25</v>
      </c>
      <c r="D176" s="1">
        <f>'PR-RAS'!E180</f>
        <v>132010.65</v>
      </c>
      <c r="E176" s="1">
        <v>0</v>
      </c>
      <c r="F176" s="1">
        <v>0</v>
      </c>
      <c r="G176" s="2">
        <f t="shared" si="0"/>
        <v>65348.246249999997</v>
      </c>
      <c r="H176" s="2">
        <f t="shared" si="1"/>
        <v>0.60000000000582077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66977.38</v>
      </c>
      <c r="D177" s="1">
        <f>'PR-RAS'!E181</f>
        <v>52063.29</v>
      </c>
      <c r="E177" s="1">
        <v>0</v>
      </c>
      <c r="F177" s="1">
        <v>0</v>
      </c>
      <c r="G177" s="2">
        <f t="shared" si="0"/>
        <v>30114.296960000003</v>
      </c>
      <c r="H177" s="2">
        <f t="shared" si="1"/>
        <v>0.67000000000552973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62020.7</v>
      </c>
      <c r="D178" s="1">
        <f>'PR-RAS'!E182</f>
        <v>49014.68</v>
      </c>
      <c r="E178" s="1">
        <v>0</v>
      </c>
      <c r="F178" s="1">
        <v>0</v>
      </c>
      <c r="G178" s="2">
        <f t="shared" si="0"/>
        <v>28328.860619999999</v>
      </c>
      <c r="H178" s="2">
        <f t="shared" si="1"/>
        <v>0.62000000000261934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7259.11</v>
      </c>
      <c r="D179" s="1">
        <f>'PR-RAS'!E183</f>
        <v>8984.36</v>
      </c>
      <c r="E179" s="1">
        <v>0</v>
      </c>
      <c r="F179" s="1">
        <v>0</v>
      </c>
      <c r="G179" s="2">
        <f t="shared" si="0"/>
        <v>4490.5537400000003</v>
      </c>
      <c r="H179" s="2">
        <f t="shared" si="1"/>
        <v>0.47000000000025466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74424.009999999995</v>
      </c>
      <c r="D180" s="1">
        <f>'PR-RAS'!E184</f>
        <v>54323.040000000001</v>
      </c>
      <c r="E180" s="1">
        <v>0</v>
      </c>
      <c r="F180" s="1">
        <v>0</v>
      </c>
      <c r="G180" s="2">
        <f t="shared" si="0"/>
        <v>32769.546109999996</v>
      </c>
      <c r="H180" s="2">
        <f t="shared" si="1"/>
        <v>4.9999999995634425E-2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12863.46</v>
      </c>
      <c r="D181" s="1">
        <f>'PR-RAS'!E185</f>
        <v>11659.78</v>
      </c>
      <c r="E181" s="1">
        <v>0</v>
      </c>
      <c r="F181" s="1">
        <v>0</v>
      </c>
      <c r="G181" s="2">
        <f t="shared" si="0"/>
        <v>6512.9436000000005</v>
      </c>
      <c r="H181" s="2">
        <f t="shared" si="1"/>
        <v>0.67999999999847205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99941.71</v>
      </c>
      <c r="D182" s="1">
        <f>'PR-RAS'!E186</f>
        <v>143602.21</v>
      </c>
      <c r="E182" s="1">
        <v>0</v>
      </c>
      <c r="F182" s="1">
        <v>0</v>
      </c>
      <c r="G182" s="2">
        <f t="shared" si="0"/>
        <v>70073.449529999998</v>
      </c>
      <c r="H182" s="2">
        <f t="shared" si="1"/>
        <v>0.49999999998544808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120337.90999999999</v>
      </c>
      <c r="D184" s="1">
        <f>'PR-RAS'!E188</f>
        <v>137580.49</v>
      </c>
      <c r="E184" s="1">
        <v>0</v>
      </c>
      <c r="F184" s="1">
        <v>0</v>
      </c>
      <c r="G184" s="2">
        <f t="shared" si="0"/>
        <v>72376.296869999991</v>
      </c>
      <c r="H184" s="2">
        <f t="shared" si="1"/>
        <v>0.58000000000174623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27640.42</v>
      </c>
      <c r="D185" s="1">
        <f>'PR-RAS'!E189</f>
        <v>35268.410000000003</v>
      </c>
      <c r="E185" s="1">
        <v>0</v>
      </c>
      <c r="F185" s="1">
        <v>0</v>
      </c>
      <c r="G185" s="2">
        <f t="shared" si="0"/>
        <v>18064.612160000001</v>
      </c>
      <c r="H185" s="2">
        <f t="shared" si="1"/>
        <v>0.83000000000174623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30170.28</v>
      </c>
      <c r="D186" s="1">
        <f>'PR-RAS'!E190</f>
        <v>30155.32</v>
      </c>
      <c r="E186" s="1">
        <v>0</v>
      </c>
      <c r="F186" s="1">
        <v>0</v>
      </c>
      <c r="G186" s="2">
        <f t="shared" si="0"/>
        <v>16738.9702</v>
      </c>
      <c r="H186" s="2">
        <f t="shared" si="1"/>
        <v>0.59999999999854481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12291.9</v>
      </c>
      <c r="D187" s="1">
        <f>'PR-RAS'!E191</f>
        <v>20647.71</v>
      </c>
      <c r="E187" s="1">
        <v>0</v>
      </c>
      <c r="F187" s="1">
        <v>0</v>
      </c>
      <c r="G187" s="2">
        <f t="shared" si="0"/>
        <v>9967.2415199999996</v>
      </c>
      <c r="H187" s="2">
        <f t="shared" si="1"/>
        <v>0.39000000000123691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5172.24</v>
      </c>
      <c r="D188" s="1">
        <f>'PR-RAS'!E192</f>
        <v>4585.9399999999996</v>
      </c>
      <c r="E188" s="1">
        <v>0</v>
      </c>
      <c r="F188" s="1">
        <v>0</v>
      </c>
      <c r="G188" s="2">
        <f t="shared" si="0"/>
        <v>2682.3504399999997</v>
      </c>
      <c r="H188" s="2">
        <f t="shared" si="1"/>
        <v>0.3000000000001819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5025.68</v>
      </c>
      <c r="D190" s="1">
        <f>'PR-RAS'!E194</f>
        <v>0</v>
      </c>
      <c r="E190" s="1">
        <v>0</v>
      </c>
      <c r="F190" s="1">
        <v>0</v>
      </c>
      <c r="G190" s="2">
        <f t="shared" si="0"/>
        <v>949.85352000000012</v>
      </c>
      <c r="H190" s="2">
        <f t="shared" si="1"/>
        <v>0.31999999999970896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40037.39</v>
      </c>
      <c r="D191" s="1">
        <f>'PR-RAS'!E195</f>
        <v>46923.11</v>
      </c>
      <c r="E191" s="1">
        <v>0</v>
      </c>
      <c r="F191" s="1">
        <v>0</v>
      </c>
      <c r="G191" s="2">
        <f t="shared" si="0"/>
        <v>25437.885899999997</v>
      </c>
      <c r="H191" s="2">
        <f t="shared" si="1"/>
        <v>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48868.92</v>
      </c>
      <c r="D192" s="1">
        <f>'PR-RAS'!E196</f>
        <v>21219.410000000003</v>
      </c>
      <c r="E192" s="1">
        <v>0</v>
      </c>
      <c r="F192" s="1">
        <v>0</v>
      </c>
      <c r="G192" s="2">
        <f t="shared" si="0"/>
        <v>17439.778340000001</v>
      </c>
      <c r="H192" s="2">
        <f t="shared" si="1"/>
        <v>0.49000000000523869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13004.22</v>
      </c>
      <c r="D198" s="1">
        <f>'PR-RAS'!E202</f>
        <v>11349.26</v>
      </c>
      <c r="E198" s="1">
        <v>0</v>
      </c>
      <c r="F198" s="1">
        <v>0</v>
      </c>
      <c r="G198" s="2">
        <f t="shared" si="0"/>
        <v>7033.4397799999997</v>
      </c>
      <c r="H198" s="2">
        <f t="shared" si="1"/>
        <v>0.47999999999956344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13004.22</v>
      </c>
      <c r="D200" s="1">
        <f>'PR-RAS'!E204</f>
        <v>11349.26</v>
      </c>
      <c r="E200" s="1">
        <v>0</v>
      </c>
      <c r="F200" s="1">
        <v>0</v>
      </c>
      <c r="G200" s="2">
        <f t="shared" si="0"/>
        <v>7104.8452600000001</v>
      </c>
      <c r="H200" s="2">
        <f t="shared" si="1"/>
        <v>0.47999999999956344</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35864.699999999997</v>
      </c>
      <c r="D206" s="1">
        <f>'PR-RAS'!E210</f>
        <v>9870.1500000000015</v>
      </c>
      <c r="E206" s="1">
        <v>0</v>
      </c>
      <c r="F206" s="1">
        <v>0</v>
      </c>
      <c r="G206" s="2">
        <f t="shared" si="0"/>
        <v>11399.025</v>
      </c>
      <c r="H206" s="2">
        <f t="shared" si="1"/>
        <v>0.45000000000436557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5918.16</v>
      </c>
      <c r="D207" s="1">
        <f>'PR-RAS'!E211</f>
        <v>9680.86</v>
      </c>
      <c r="E207" s="1">
        <v>0</v>
      </c>
      <c r="F207" s="1">
        <v>0</v>
      </c>
      <c r="G207" s="2">
        <f t="shared" si="0"/>
        <v>5207.6552799999999</v>
      </c>
      <c r="H207" s="2">
        <f t="shared" si="1"/>
        <v>0.2999999999992724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28967.18</v>
      </c>
      <c r="D209" s="1">
        <f>'PR-RAS'!E213</f>
        <v>189.29</v>
      </c>
      <c r="E209" s="1">
        <v>0</v>
      </c>
      <c r="F209" s="1">
        <v>0</v>
      </c>
      <c r="G209" s="2">
        <f t="shared" si="0"/>
        <v>6103.9180800000004</v>
      </c>
      <c r="H209" s="2">
        <f t="shared" si="1"/>
        <v>0.47000000000028308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979.36</v>
      </c>
      <c r="D210" s="1">
        <f>'PR-RAS'!E214</f>
        <v>0</v>
      </c>
      <c r="E210" s="1">
        <v>0</v>
      </c>
      <c r="F210" s="1">
        <v>0</v>
      </c>
      <c r="G210" s="2">
        <f t="shared" si="0"/>
        <v>204.68624</v>
      </c>
      <c r="H210" s="2">
        <f t="shared" si="1"/>
        <v>0.36000000000001364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188090.63</v>
      </c>
      <c r="D211" s="1">
        <f>'PR-RAS'!E215</f>
        <v>239060.63</v>
      </c>
      <c r="E211" s="1">
        <v>0</v>
      </c>
      <c r="F211" s="1">
        <v>0</v>
      </c>
      <c r="G211" s="2">
        <f t="shared" si="0"/>
        <v>139904.4969</v>
      </c>
      <c r="H211" s="2">
        <f t="shared" si="1"/>
        <v>0.73999999999068677</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188090.63</v>
      </c>
      <c r="D215" s="1">
        <f>'PR-RAS'!E219</f>
        <v>239060.63</v>
      </c>
      <c r="E215" s="1">
        <v>0</v>
      </c>
      <c r="F215" s="1">
        <v>0</v>
      </c>
      <c r="G215" s="2">
        <f t="shared" si="0"/>
        <v>142569.34445999999</v>
      </c>
      <c r="H215" s="2">
        <f t="shared" si="1"/>
        <v>0.73999999999068677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184217.26</v>
      </c>
      <c r="D217" s="1">
        <f>'PR-RAS'!E221</f>
        <v>231034.6</v>
      </c>
      <c r="E217" s="1">
        <v>0</v>
      </c>
      <c r="F217" s="1">
        <v>0</v>
      </c>
      <c r="G217" s="2">
        <f t="shared" si="0"/>
        <v>139597.87535999998</v>
      </c>
      <c r="H217" s="2">
        <f t="shared" si="1"/>
        <v>0.66000000000349246</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3873.37</v>
      </c>
      <c r="D218" s="1">
        <f>'PR-RAS'!E222</f>
        <v>8026.03</v>
      </c>
      <c r="E218" s="1">
        <v>0</v>
      </c>
      <c r="F218" s="1">
        <v>0</v>
      </c>
      <c r="G218" s="2">
        <f t="shared" si="0"/>
        <v>4323.8183099999997</v>
      </c>
      <c r="H218" s="2">
        <f t="shared" si="1"/>
        <v>0.3999999999996362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1011853.23</v>
      </c>
      <c r="D220" s="1">
        <f>'PR-RAS'!E224</f>
        <v>1504098.92</v>
      </c>
      <c r="E220" s="1">
        <v>0</v>
      </c>
      <c r="F220" s="1">
        <v>0</v>
      </c>
      <c r="G220" s="2">
        <f t="shared" si="0"/>
        <v>880391.18432999996</v>
      </c>
      <c r="H220" s="2">
        <f t="shared" si="1"/>
        <v>0.31000000005587935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89757.34</v>
      </c>
      <c r="D221" s="1">
        <f>'PR-RAS'!E225</f>
        <v>411357.66</v>
      </c>
      <c r="E221" s="1">
        <v>0</v>
      </c>
      <c r="F221" s="1">
        <v>0</v>
      </c>
      <c r="G221" s="2">
        <f t="shared" si="0"/>
        <v>200743.9852</v>
      </c>
      <c r="H221" s="2">
        <f t="shared" si="1"/>
        <v>0.68000000002211891</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89757.34</v>
      </c>
      <c r="D222" s="1">
        <f>'PR-RAS'!E226</f>
        <v>411357.66</v>
      </c>
      <c r="E222" s="1">
        <v>0</v>
      </c>
      <c r="F222" s="1">
        <v>0</v>
      </c>
      <c r="G222" s="2">
        <f t="shared" si="0"/>
        <v>201656.45785999999</v>
      </c>
      <c r="H222" s="2">
        <f t="shared" si="1"/>
        <v>0.68000000002211891</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4722.3999999999996</v>
      </c>
      <c r="E227" s="1">
        <v>0</v>
      </c>
      <c r="F227" s="1">
        <v>0</v>
      </c>
      <c r="G227" s="2">
        <f t="shared" si="0"/>
        <v>2134.5247999999997</v>
      </c>
      <c r="H227" s="2">
        <f t="shared" si="1"/>
        <v>0.3999999999996362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4722.3999999999996</v>
      </c>
      <c r="E229" s="1">
        <v>0</v>
      </c>
      <c r="F229" s="1">
        <v>0</v>
      </c>
      <c r="G229" s="2">
        <f t="shared" si="0"/>
        <v>2153.4144000000001</v>
      </c>
      <c r="H229" s="2">
        <f t="shared" si="1"/>
        <v>0.3999999999996362</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839851.57</v>
      </c>
      <c r="D236" s="1">
        <f>'PR-RAS'!E240</f>
        <v>1009567.48</v>
      </c>
      <c r="E236" s="1">
        <v>0</v>
      </c>
      <c r="F236" s="1">
        <v>0</v>
      </c>
      <c r="G236" s="2">
        <f t="shared" si="0"/>
        <v>671861.83454999991</v>
      </c>
      <c r="H236" s="2">
        <f t="shared" si="1"/>
        <v>0.91000000003259629</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821013.87</v>
      </c>
      <c r="D237" s="1">
        <f>'PR-RAS'!E241</f>
        <v>980380.24</v>
      </c>
      <c r="E237" s="1">
        <v>0</v>
      </c>
      <c r="F237" s="1">
        <v>0</v>
      </c>
      <c r="G237" s="2">
        <f t="shared" si="0"/>
        <v>656498.74659999995</v>
      </c>
      <c r="H237" s="2">
        <f t="shared" si="1"/>
        <v>0.36999999999534339</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18837.7</v>
      </c>
      <c r="D238" s="1">
        <f>'PR-RAS'!E242</f>
        <v>29187.24</v>
      </c>
      <c r="E238" s="1">
        <v>0</v>
      </c>
      <c r="F238" s="1">
        <v>0</v>
      </c>
      <c r="G238" s="2">
        <f t="shared" si="0"/>
        <v>18299.286660000002</v>
      </c>
      <c r="H238" s="2">
        <f t="shared" si="1"/>
        <v>0.54000000000087311</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82244.320000000007</v>
      </c>
      <c r="D240" s="1">
        <f>'PR-RAS'!E244</f>
        <v>78451.38</v>
      </c>
      <c r="E240" s="1">
        <v>0</v>
      </c>
      <c r="F240" s="1">
        <v>0</v>
      </c>
      <c r="G240" s="2">
        <f t="shared" si="0"/>
        <v>57156.152119999999</v>
      </c>
      <c r="H240" s="2">
        <f t="shared" si="1"/>
        <v>0.70000000001164153</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82244.320000000007</v>
      </c>
      <c r="D241" s="1">
        <f>'PR-RAS'!E245</f>
        <v>65183.18</v>
      </c>
      <c r="E241" s="1">
        <v>0</v>
      </c>
      <c r="F241" s="1">
        <v>0</v>
      </c>
      <c r="G241" s="2">
        <f t="shared" si="0"/>
        <v>51026.563199999997</v>
      </c>
      <c r="H241" s="2">
        <f t="shared" si="1"/>
        <v>0.50000000000727596</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13268.2</v>
      </c>
      <c r="E242" s="1">
        <v>0</v>
      </c>
      <c r="F242" s="1">
        <v>0</v>
      </c>
      <c r="G242" s="2">
        <f t="shared" si="0"/>
        <v>6395.2723999999998</v>
      </c>
      <c r="H242" s="2">
        <f t="shared" si="1"/>
        <v>0.2000000000007276</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160242.29</v>
      </c>
      <c r="D248" s="1">
        <f>'PR-RAS'!E252</f>
        <v>181292</v>
      </c>
      <c r="E248" s="1">
        <v>0</v>
      </c>
      <c r="F248" s="1">
        <v>0</v>
      </c>
      <c r="G248" s="2">
        <f t="shared" si="0"/>
        <v>129138.09363</v>
      </c>
      <c r="H248" s="2">
        <f t="shared" si="1"/>
        <v>0.29000000000814907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160242.29</v>
      </c>
      <c r="D255" s="1">
        <f>'PR-RAS'!E259</f>
        <v>181292</v>
      </c>
      <c r="E255" s="1">
        <v>0</v>
      </c>
      <c r="F255" s="1">
        <v>0</v>
      </c>
      <c r="G255" s="2">
        <f t="shared" si="0"/>
        <v>132797.87766</v>
      </c>
      <c r="H255" s="2">
        <f t="shared" si="1"/>
        <v>0.29000000000814907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141338.89000000001</v>
      </c>
      <c r="D256" s="1">
        <f>'PR-RAS'!E260</f>
        <v>161147.44</v>
      </c>
      <c r="E256" s="1">
        <v>0</v>
      </c>
      <c r="F256" s="1">
        <v>0</v>
      </c>
      <c r="G256" s="2">
        <f t="shared" si="0"/>
        <v>118226.61135000001</v>
      </c>
      <c r="H256" s="2">
        <f t="shared" si="1"/>
        <v>0.54999999998835847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18903.400000000001</v>
      </c>
      <c r="D257" s="1">
        <f>'PR-RAS'!E261</f>
        <v>20144.560000000001</v>
      </c>
      <c r="E257" s="1">
        <v>0</v>
      </c>
      <c r="F257" s="1">
        <v>0</v>
      </c>
      <c r="G257" s="2">
        <f t="shared" si="0"/>
        <v>15153.28512</v>
      </c>
      <c r="H257" s="2">
        <f t="shared" si="1"/>
        <v>0.84000000000014552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833985.29999999993</v>
      </c>
      <c r="D259" s="1">
        <f>'PR-RAS'!E263</f>
        <v>855284.72</v>
      </c>
      <c r="E259" s="1">
        <v>0</v>
      </c>
      <c r="F259" s="1">
        <v>0</v>
      </c>
      <c r="G259" s="2">
        <f t="shared" si="0"/>
        <v>656495.12291999999</v>
      </c>
      <c r="H259" s="2">
        <f t="shared" si="1"/>
        <v>0.57999999995809048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691817.73</v>
      </c>
      <c r="D260" s="1">
        <f>'PR-RAS'!E264</f>
        <v>758310.02</v>
      </c>
      <c r="E260" s="1">
        <v>0</v>
      </c>
      <c r="F260" s="1">
        <v>0</v>
      </c>
      <c r="G260" s="2">
        <f t="shared" si="0"/>
        <v>571985.38243</v>
      </c>
      <c r="H260" s="2">
        <f t="shared" si="1"/>
        <v>0.2900000000372529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569528.07999999996</v>
      </c>
      <c r="D261" s="1">
        <f>'PR-RAS'!E265</f>
        <v>659463.11</v>
      </c>
      <c r="E261" s="1">
        <v>0</v>
      </c>
      <c r="F261" s="1">
        <v>0</v>
      </c>
      <c r="G261" s="2">
        <f t="shared" si="0"/>
        <v>490998.11799999996</v>
      </c>
      <c r="H261" s="2">
        <f t="shared" si="1"/>
        <v>0.18999999994412065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5151.6400000000003</v>
      </c>
      <c r="D262" s="1">
        <f>'PR-RAS'!E266</f>
        <v>4481.3999999999996</v>
      </c>
      <c r="E262" s="1">
        <v>0</v>
      </c>
      <c r="F262" s="1">
        <v>0</v>
      </c>
      <c r="G262" s="2">
        <f t="shared" si="0"/>
        <v>3683.8688399999996</v>
      </c>
      <c r="H262" s="2">
        <f t="shared" si="1"/>
        <v>0.75999999999930878</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117138.01</v>
      </c>
      <c r="D263" s="1">
        <f>'PR-RAS'!E267</f>
        <v>94365.51</v>
      </c>
      <c r="E263" s="1">
        <v>0</v>
      </c>
      <c r="F263" s="1">
        <v>0</v>
      </c>
      <c r="G263" s="2">
        <f t="shared" si="0"/>
        <v>80137.685859999998</v>
      </c>
      <c r="H263" s="2">
        <f t="shared" si="1"/>
        <v>0.5</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88234.33</v>
      </c>
      <c r="D264" s="1">
        <f>'PR-RAS'!E268</f>
        <v>80474.7</v>
      </c>
      <c r="E264" s="1">
        <v>0</v>
      </c>
      <c r="F264" s="1">
        <v>0</v>
      </c>
      <c r="G264" s="2">
        <f t="shared" si="0"/>
        <v>65535.32099</v>
      </c>
      <c r="H264" s="2">
        <f t="shared" si="1"/>
        <v>0.63000000000465661</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88234.33</v>
      </c>
      <c r="D265" s="1">
        <f>'PR-RAS'!E269</f>
        <v>59927</v>
      </c>
      <c r="E265" s="1">
        <v>0</v>
      </c>
      <c r="F265" s="1">
        <v>0</v>
      </c>
      <c r="G265" s="2">
        <f t="shared" ref="G265:G521" si="8">(B265/1000)*(C265*1+D265*2)</f>
        <v>54935.319120000007</v>
      </c>
      <c r="H265" s="2">
        <f t="shared" ref="H265:H521" si="9">ABS(C265-ROUND(C265,0))+ABS(D265-ROUND(D265,0))</f>
        <v>0.33000000000174623</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20547.7</v>
      </c>
      <c r="E267" s="1">
        <v>0</v>
      </c>
      <c r="F267" s="1">
        <v>0</v>
      </c>
      <c r="G267" s="2">
        <f t="shared" si="8"/>
        <v>10931.376400000001</v>
      </c>
      <c r="H267" s="2">
        <f t="shared" si="9"/>
        <v>0.2999999999992724</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53933.24</v>
      </c>
      <c r="D275" s="1">
        <f>'PR-RAS'!E279</f>
        <v>16500</v>
      </c>
      <c r="E275" s="1">
        <v>0</v>
      </c>
      <c r="F275" s="1">
        <v>0</v>
      </c>
      <c r="G275" s="2">
        <f t="shared" si="8"/>
        <v>23819.707759999998</v>
      </c>
      <c r="H275" s="2">
        <f t="shared" si="9"/>
        <v>0.23999999999796273</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53933.24</v>
      </c>
      <c r="D276" s="1">
        <f>'PR-RAS'!E280</f>
        <v>16500</v>
      </c>
      <c r="E276" s="1">
        <v>0</v>
      </c>
      <c r="F276" s="1">
        <v>0</v>
      </c>
      <c r="G276" s="2">
        <f t="shared" si="8"/>
        <v>23906.641</v>
      </c>
      <c r="H276" s="2">
        <f t="shared" si="9"/>
        <v>0.23999999999796273</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4168106.2199999997</v>
      </c>
      <c r="D285" s="1">
        <f>'PR-RAS'!E289</f>
        <v>4837009.57</v>
      </c>
      <c r="E285" s="1">
        <v>0</v>
      </c>
      <c r="F285" s="1">
        <v>0</v>
      </c>
      <c r="G285" s="2">
        <f t="shared" si="8"/>
        <v>3931163.6022399995</v>
      </c>
      <c r="H285" s="2">
        <f t="shared" si="9"/>
        <v>0.64999999944120646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561966.66999999993</v>
      </c>
      <c r="D286" s="1">
        <f>'PR-RAS'!E290</f>
        <v>2451837.3199999984</v>
      </c>
      <c r="E286" s="1">
        <v>0</v>
      </c>
      <c r="F286" s="1">
        <v>0</v>
      </c>
      <c r="G286" s="2">
        <f t="shared" si="8"/>
        <v>1557707.773349999</v>
      </c>
      <c r="H286" s="2">
        <f t="shared" si="9"/>
        <v>0.64999999850988388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184112</v>
      </c>
      <c r="D288" s="1">
        <f>'PR-RAS'!E292</f>
        <v>130898.03</v>
      </c>
      <c r="E288" s="1">
        <v>0</v>
      </c>
      <c r="F288" s="1">
        <v>0</v>
      </c>
      <c r="G288" s="2">
        <f t="shared" si="8"/>
        <v>127975.61321999998</v>
      </c>
      <c r="H288" s="2">
        <f t="shared" si="9"/>
        <v>2.9999999998835847E-2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133233.67000000001</v>
      </c>
      <c r="D290" s="1">
        <f>'PR-RAS'!E294</f>
        <v>157773.82999999999</v>
      </c>
      <c r="E290" s="1">
        <v>0</v>
      </c>
      <c r="F290" s="1">
        <v>0</v>
      </c>
      <c r="G290" s="2">
        <f t="shared" si="8"/>
        <v>129697.80436999998</v>
      </c>
      <c r="H290" s="2">
        <f t="shared" si="9"/>
        <v>0.5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2375.7399999999998</v>
      </c>
      <c r="D291" s="1">
        <f>'PR-RAS'!E295</f>
        <v>2020</v>
      </c>
      <c r="E291" s="1">
        <v>0</v>
      </c>
      <c r="F291" s="1">
        <v>0</v>
      </c>
      <c r="G291" s="2">
        <f t="shared" si="8"/>
        <v>1860.5645999999997</v>
      </c>
      <c r="H291" s="2">
        <f t="shared" si="9"/>
        <v>0.26000000000021828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1511904.32</v>
      </c>
      <c r="D293" s="1">
        <f>'PR-RAS'!E298</f>
        <v>608769.47</v>
      </c>
      <c r="E293" s="1">
        <v>0</v>
      </c>
      <c r="F293" s="1">
        <v>0</v>
      </c>
      <c r="G293" s="2">
        <f t="shared" si="8"/>
        <v>796997.43191999989</v>
      </c>
      <c r="H293" s="2">
        <f t="shared" si="9"/>
        <v>0.7900000000372529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1506644.59</v>
      </c>
      <c r="D294" s="1">
        <f>'PR-RAS'!E299</f>
        <v>606160.31999999995</v>
      </c>
      <c r="E294" s="1">
        <v>0</v>
      </c>
      <c r="F294" s="1">
        <v>0</v>
      </c>
      <c r="G294" s="2">
        <f t="shared" si="8"/>
        <v>796656.81238999998</v>
      </c>
      <c r="H294" s="2">
        <f t="shared" si="9"/>
        <v>0.72999999986495823</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1506644.59</v>
      </c>
      <c r="D295" s="1">
        <f>'PR-RAS'!E300</f>
        <v>606160.31999999995</v>
      </c>
      <c r="E295" s="1">
        <v>0</v>
      </c>
      <c r="F295" s="1">
        <v>0</v>
      </c>
      <c r="G295" s="2">
        <f t="shared" si="8"/>
        <v>799375.77761999995</v>
      </c>
      <c r="H295" s="2">
        <f t="shared" si="9"/>
        <v>0.72999999986495823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1506644.59</v>
      </c>
      <c r="D296" s="1">
        <f>'PR-RAS'!E301</f>
        <v>606160.31999999995</v>
      </c>
      <c r="E296" s="1">
        <v>0</v>
      </c>
      <c r="F296" s="1">
        <v>0</v>
      </c>
      <c r="G296" s="2">
        <f t="shared" si="8"/>
        <v>802094.74284999992</v>
      </c>
      <c r="H296" s="2">
        <f t="shared" si="9"/>
        <v>0.72999999986495823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5259.73</v>
      </c>
      <c r="D306" s="1">
        <f>'PR-RAS'!E311</f>
        <v>2609.15</v>
      </c>
      <c r="E306" s="1">
        <v>0</v>
      </c>
      <c r="F306" s="1">
        <v>0</v>
      </c>
      <c r="G306" s="2">
        <f t="shared" si="8"/>
        <v>3195.7991499999994</v>
      </c>
      <c r="H306" s="2">
        <f t="shared" si="9"/>
        <v>0.42000000000052751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5259.73</v>
      </c>
      <c r="D307" s="1">
        <f>'PR-RAS'!E312</f>
        <v>2609.15</v>
      </c>
      <c r="E307" s="1">
        <v>0</v>
      </c>
      <c r="F307" s="1">
        <v>0</v>
      </c>
      <c r="G307" s="2">
        <f t="shared" si="8"/>
        <v>3206.2771799999996</v>
      </c>
      <c r="H307" s="2">
        <f t="shared" si="9"/>
        <v>0.42000000000052751</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5259.73</v>
      </c>
      <c r="D308" s="1">
        <f>'PR-RAS'!E313</f>
        <v>2609.15</v>
      </c>
      <c r="E308" s="1">
        <v>0</v>
      </c>
      <c r="F308" s="1">
        <v>0</v>
      </c>
      <c r="G308" s="2">
        <f t="shared" si="8"/>
        <v>3216.7552099999998</v>
      </c>
      <c r="H308" s="2">
        <f t="shared" si="9"/>
        <v>0.42000000000052751</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2075993.7599999998</v>
      </c>
      <c r="D345" s="1">
        <f>'PR-RAS'!E350</f>
        <v>2991076.29</v>
      </c>
      <c r="E345" s="1">
        <v>0</v>
      </c>
      <c r="F345" s="1">
        <v>0</v>
      </c>
      <c r="G345" s="2">
        <f t="shared" si="8"/>
        <v>2772002.3409599997</v>
      </c>
      <c r="H345" s="2">
        <f t="shared" si="9"/>
        <v>0.53000000026077032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126362.74</v>
      </c>
      <c r="D346" s="1">
        <f>'PR-RAS'!E351</f>
        <v>70783</v>
      </c>
      <c r="E346" s="1">
        <v>0</v>
      </c>
      <c r="F346" s="1">
        <v>0</v>
      </c>
      <c r="G346" s="2">
        <f t="shared" si="8"/>
        <v>92435.415299999993</v>
      </c>
      <c r="H346" s="2">
        <f t="shared" si="9"/>
        <v>0.25999999999476131</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126362.74</v>
      </c>
      <c r="D347" s="1">
        <f>'PR-RAS'!E352</f>
        <v>70783</v>
      </c>
      <c r="E347" s="1">
        <v>0</v>
      </c>
      <c r="F347" s="1">
        <v>0</v>
      </c>
      <c r="G347" s="2">
        <f t="shared" si="8"/>
        <v>92703.344039999996</v>
      </c>
      <c r="H347" s="2">
        <f t="shared" si="9"/>
        <v>0.25999999999476131</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126362.74</v>
      </c>
      <c r="D348" s="1">
        <f>'PR-RAS'!E353</f>
        <v>70783</v>
      </c>
      <c r="E348" s="1">
        <v>0</v>
      </c>
      <c r="F348" s="1">
        <v>0</v>
      </c>
      <c r="G348" s="2">
        <f t="shared" si="8"/>
        <v>92971.272779999985</v>
      </c>
      <c r="H348" s="2">
        <f t="shared" si="9"/>
        <v>0.25999999999476131</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1949631.0199999998</v>
      </c>
      <c r="D358" s="1">
        <f>'PR-RAS'!E363</f>
        <v>2920293.29</v>
      </c>
      <c r="E358" s="1">
        <v>0</v>
      </c>
      <c r="F358" s="1">
        <v>0</v>
      </c>
      <c r="G358" s="2">
        <f t="shared" si="8"/>
        <v>2781107.6831999999</v>
      </c>
      <c r="H358" s="2">
        <f t="shared" si="9"/>
        <v>0.30999999982304871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1815965.72</v>
      </c>
      <c r="D359" s="1">
        <f>'PR-RAS'!E364</f>
        <v>2414655.15</v>
      </c>
      <c r="E359" s="1">
        <v>0</v>
      </c>
      <c r="F359" s="1">
        <v>0</v>
      </c>
      <c r="G359" s="2">
        <f t="shared" si="8"/>
        <v>2379008.8151599998</v>
      </c>
      <c r="H359" s="2">
        <f t="shared" si="9"/>
        <v>0.42999999993480742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87749.8</v>
      </c>
      <c r="E360" s="1">
        <v>0</v>
      </c>
      <c r="F360" s="1">
        <v>0</v>
      </c>
      <c r="G360" s="2">
        <f t="shared" si="8"/>
        <v>63004.356399999997</v>
      </c>
      <c r="H360" s="2">
        <f t="shared" si="9"/>
        <v>0.19999999999708962</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115227.78</v>
      </c>
      <c r="D361" s="1">
        <f>'PR-RAS'!E366</f>
        <v>352811.91</v>
      </c>
      <c r="E361" s="1">
        <v>0</v>
      </c>
      <c r="F361" s="1">
        <v>0</v>
      </c>
      <c r="G361" s="2">
        <f t="shared" si="8"/>
        <v>295506.576</v>
      </c>
      <c r="H361" s="2">
        <f t="shared" si="9"/>
        <v>0.31000000002677552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399738.91</v>
      </c>
      <c r="D362" s="1">
        <f>'PR-RAS'!E367</f>
        <v>1239584.27</v>
      </c>
      <c r="E362" s="1">
        <v>0</v>
      </c>
      <c r="F362" s="1">
        <v>0</v>
      </c>
      <c r="G362" s="2">
        <f t="shared" si="8"/>
        <v>1039285.5894500001</v>
      </c>
      <c r="H362" s="2">
        <f t="shared" si="9"/>
        <v>0.36000000004423782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1300999.03</v>
      </c>
      <c r="D363" s="1">
        <f>'PR-RAS'!E368</f>
        <v>734509.17</v>
      </c>
      <c r="E363" s="1">
        <v>0</v>
      </c>
      <c r="F363" s="1">
        <v>0</v>
      </c>
      <c r="G363" s="2">
        <f t="shared" si="8"/>
        <v>1002746.28794</v>
      </c>
      <c r="H363" s="2">
        <f t="shared" si="9"/>
        <v>0.20000000006984919</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91003.21</v>
      </c>
      <c r="D364" s="1">
        <f>'PR-RAS'!E369</f>
        <v>330146.78000000003</v>
      </c>
      <c r="E364" s="1">
        <v>0</v>
      </c>
      <c r="F364" s="1">
        <v>0</v>
      </c>
      <c r="G364" s="2">
        <f t="shared" si="8"/>
        <v>272720.72751</v>
      </c>
      <c r="H364" s="2">
        <f t="shared" si="9"/>
        <v>0.42999999997846317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1940.26</v>
      </c>
      <c r="D365" s="1">
        <f>'PR-RAS'!E370</f>
        <v>0</v>
      </c>
      <c r="E365" s="1">
        <v>0</v>
      </c>
      <c r="F365" s="1">
        <v>0</v>
      </c>
      <c r="G365" s="2">
        <f t="shared" si="8"/>
        <v>706.25463999999999</v>
      </c>
      <c r="H365" s="2">
        <f t="shared" si="9"/>
        <v>0.25999999999999091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2587.65</v>
      </c>
      <c r="D366" s="1">
        <f>'PR-RAS'!E371</f>
        <v>0</v>
      </c>
      <c r="E366" s="1">
        <v>0</v>
      </c>
      <c r="F366" s="1">
        <v>0</v>
      </c>
      <c r="G366" s="2">
        <f t="shared" si="8"/>
        <v>944.49225000000001</v>
      </c>
      <c r="H366" s="2">
        <f t="shared" si="9"/>
        <v>0.34999999999990905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86475.3</v>
      </c>
      <c r="D371" s="1">
        <f>'PR-RAS'!E376</f>
        <v>330146.78000000003</v>
      </c>
      <c r="E371" s="1">
        <v>0</v>
      </c>
      <c r="F371" s="1">
        <v>0</v>
      </c>
      <c r="G371" s="2">
        <f t="shared" si="8"/>
        <v>276304.47820000001</v>
      </c>
      <c r="H371" s="2">
        <f t="shared" si="9"/>
        <v>0.51999999997497071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26736.6</v>
      </c>
      <c r="E373" s="1">
        <v>0</v>
      </c>
      <c r="F373" s="1">
        <v>0</v>
      </c>
      <c r="G373" s="2">
        <f t="shared" si="8"/>
        <v>19892.0304</v>
      </c>
      <c r="H373" s="2">
        <f t="shared" si="9"/>
        <v>0.40000000000145519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26736.6</v>
      </c>
      <c r="E374" s="1">
        <v>0</v>
      </c>
      <c r="F374" s="1">
        <v>0</v>
      </c>
      <c r="G374" s="2">
        <f t="shared" si="8"/>
        <v>19945.5036</v>
      </c>
      <c r="H374" s="2">
        <f t="shared" si="9"/>
        <v>0.40000000000145519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10501.69</v>
      </c>
      <c r="D378" s="1">
        <f>'PR-RAS'!E383</f>
        <v>0</v>
      </c>
      <c r="E378" s="1">
        <v>0</v>
      </c>
      <c r="F378" s="1">
        <v>0</v>
      </c>
      <c r="G378" s="2">
        <f t="shared" si="8"/>
        <v>3959.1371300000001</v>
      </c>
      <c r="H378" s="2">
        <f t="shared" si="9"/>
        <v>0.30999999999949068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10501.69</v>
      </c>
      <c r="D380" s="1">
        <f>'PR-RAS'!E385</f>
        <v>0</v>
      </c>
      <c r="E380" s="1">
        <v>0</v>
      </c>
      <c r="F380" s="1">
        <v>0</v>
      </c>
      <c r="G380" s="2">
        <f t="shared" si="8"/>
        <v>3980.1405100000002</v>
      </c>
      <c r="H380" s="2">
        <f t="shared" si="9"/>
        <v>0.30999999999949068</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111544.29</v>
      </c>
      <c r="E383" s="1">
        <v>0</v>
      </c>
      <c r="F383" s="1">
        <v>0</v>
      </c>
      <c r="G383" s="2">
        <f t="shared" si="8"/>
        <v>85219.83756</v>
      </c>
      <c r="H383" s="2">
        <f t="shared" si="9"/>
        <v>0.28999999999359716</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111544.29</v>
      </c>
      <c r="E384" s="1">
        <v>0</v>
      </c>
      <c r="F384" s="1">
        <v>0</v>
      </c>
      <c r="G384" s="2">
        <f t="shared" si="8"/>
        <v>85442.926139999996</v>
      </c>
      <c r="H384" s="2">
        <f t="shared" si="9"/>
        <v>0.28999999999359716</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32160.400000000001</v>
      </c>
      <c r="D386" s="1">
        <f>'PR-RAS'!E391</f>
        <v>37210.47</v>
      </c>
      <c r="E386" s="1">
        <v>0</v>
      </c>
      <c r="F386" s="1">
        <v>0</v>
      </c>
      <c r="G386" s="2">
        <f t="shared" si="8"/>
        <v>41033.815900000001</v>
      </c>
      <c r="H386" s="2">
        <f t="shared" si="9"/>
        <v>0.87000000000261934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4935.63</v>
      </c>
      <c r="D388" s="1">
        <f>'PR-RAS'!E393</f>
        <v>7750</v>
      </c>
      <c r="E388" s="1">
        <v>0</v>
      </c>
      <c r="F388" s="1">
        <v>0</v>
      </c>
      <c r="G388" s="2">
        <f t="shared" si="8"/>
        <v>7908.5888100000002</v>
      </c>
      <c r="H388" s="2">
        <f t="shared" si="9"/>
        <v>0.36999999999989086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27224.77</v>
      </c>
      <c r="D389" s="1">
        <f>'PR-RAS'!E394</f>
        <v>29460.47</v>
      </c>
      <c r="E389" s="1">
        <v>0</v>
      </c>
      <c r="F389" s="1">
        <v>0</v>
      </c>
      <c r="G389" s="2">
        <f t="shared" si="8"/>
        <v>33424.535480000006</v>
      </c>
      <c r="H389" s="2">
        <f t="shared" si="9"/>
        <v>0.7000000000007276</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564089.43999999971</v>
      </c>
      <c r="D403" s="1">
        <f>'PR-RAS'!E408</f>
        <v>2382306.8200000003</v>
      </c>
      <c r="E403" s="1">
        <v>0</v>
      </c>
      <c r="F403" s="1">
        <v>0</v>
      </c>
      <c r="G403" s="2">
        <f t="shared" si="8"/>
        <v>2142138.6381600001</v>
      </c>
      <c r="H403" s="2">
        <f t="shared" si="9"/>
        <v>0.61999999941326678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1648138.41</v>
      </c>
      <c r="D405" s="1">
        <f>'PR-RAS'!E410</f>
        <v>1590769.6</v>
      </c>
      <c r="E405" s="1">
        <v>0</v>
      </c>
      <c r="F405" s="1">
        <v>0</v>
      </c>
      <c r="G405" s="2">
        <f t="shared" si="8"/>
        <v>1951189.7544400003</v>
      </c>
      <c r="H405" s="2">
        <f t="shared" si="9"/>
        <v>0.80999999982304871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481725.68</v>
      </c>
      <c r="D406" s="1">
        <f>'PR-RAS'!E411</f>
        <v>57236.26</v>
      </c>
      <c r="E406" s="1">
        <v>0</v>
      </c>
      <c r="F406" s="1">
        <v>0</v>
      </c>
      <c r="G406" s="2">
        <f t="shared" si="8"/>
        <v>241460.27100000001</v>
      </c>
      <c r="H406" s="2">
        <f t="shared" si="9"/>
        <v>0.58000000000902219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6241977.21</v>
      </c>
      <c r="D407" s="1">
        <f>'PR-RAS'!E412</f>
        <v>7897616.3599999985</v>
      </c>
      <c r="E407" s="1">
        <v>0</v>
      </c>
      <c r="F407" s="1">
        <v>0</v>
      </c>
      <c r="G407" s="2">
        <f t="shared" si="8"/>
        <v>8947107.2315799985</v>
      </c>
      <c r="H407" s="2">
        <f t="shared" si="9"/>
        <v>0.56999999843537807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6244099.9799999995</v>
      </c>
      <c r="D408" s="1">
        <f>'PR-RAS'!E413</f>
        <v>7828085.8600000003</v>
      </c>
      <c r="E408" s="1">
        <v>0</v>
      </c>
      <c r="F408" s="1">
        <v>0</v>
      </c>
      <c r="G408" s="2">
        <f t="shared" si="8"/>
        <v>8913410.5818999987</v>
      </c>
      <c r="H408" s="2">
        <f t="shared" si="9"/>
        <v>0.16000000014901161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69530.499999998137</v>
      </c>
      <c r="E409" s="1">
        <v>0</v>
      </c>
      <c r="F409" s="1">
        <v>0</v>
      </c>
      <c r="G409" s="2">
        <f t="shared" si="8"/>
        <v>56736.887999998478</v>
      </c>
      <c r="H409" s="2">
        <f t="shared" si="9"/>
        <v>0.49999999813735485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2122.769999999553</v>
      </c>
      <c r="D410" s="1">
        <f>'PR-RAS'!E415</f>
        <v>0</v>
      </c>
      <c r="E410" s="1">
        <v>0</v>
      </c>
      <c r="F410" s="1">
        <v>0</v>
      </c>
      <c r="G410" s="2">
        <f t="shared" si="8"/>
        <v>868.21292999981711</v>
      </c>
      <c r="H410" s="2">
        <f t="shared" si="9"/>
        <v>0.23000000044703484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1464026.41</v>
      </c>
      <c r="D412" s="1">
        <f>'PR-RAS'!E417</f>
        <v>1459871.57</v>
      </c>
      <c r="E412" s="1">
        <v>0</v>
      </c>
      <c r="F412" s="1">
        <v>0</v>
      </c>
      <c r="G412" s="2">
        <f t="shared" si="8"/>
        <v>1801729.2850499998</v>
      </c>
      <c r="H412" s="2">
        <f t="shared" si="9"/>
        <v>0.83999999985098839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614959.35</v>
      </c>
      <c r="D413" s="1">
        <f>'PR-RAS'!E418</f>
        <v>215010.09</v>
      </c>
      <c r="E413" s="1">
        <v>0</v>
      </c>
      <c r="F413" s="1">
        <v>0</v>
      </c>
      <c r="G413" s="2">
        <f t="shared" si="8"/>
        <v>430531.56636</v>
      </c>
      <c r="H413" s="2">
        <f t="shared" si="9"/>
        <v>0.43999999997322448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706349.58000000007</v>
      </c>
      <c r="D414" s="1">
        <f>'PR-RAS'!E420</f>
        <v>912322.79</v>
      </c>
      <c r="E414" s="1">
        <v>0</v>
      </c>
      <c r="F414" s="1">
        <v>0</v>
      </c>
      <c r="G414" s="2">
        <f t="shared" si="8"/>
        <v>1045301.00108</v>
      </c>
      <c r="H414" s="2">
        <f t="shared" si="9"/>
        <v>0.62999999988824129</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5726.3</v>
      </c>
      <c r="D466" s="1">
        <f>'PR-RAS'!E472</f>
        <v>0</v>
      </c>
      <c r="E466" s="1">
        <v>0</v>
      </c>
      <c r="F466" s="1">
        <v>0</v>
      </c>
      <c r="G466" s="2">
        <f t="shared" si="8"/>
        <v>2662.7295000000004</v>
      </c>
      <c r="H466" s="2">
        <f t="shared" si="9"/>
        <v>0.3000000000001819</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5726.3</v>
      </c>
      <c r="D471" s="1">
        <f>'PR-RAS'!E477</f>
        <v>0</v>
      </c>
      <c r="E471" s="1">
        <v>0</v>
      </c>
      <c r="F471" s="1">
        <v>0</v>
      </c>
      <c r="G471" s="2">
        <f t="shared" si="8"/>
        <v>2691.3609999999999</v>
      </c>
      <c r="H471" s="2">
        <f t="shared" si="9"/>
        <v>0.3000000000001819</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700623.28</v>
      </c>
      <c r="D478" s="1">
        <f>'PR-RAS'!E484</f>
        <v>912322.79</v>
      </c>
      <c r="E478" s="1">
        <v>0</v>
      </c>
      <c r="F478" s="1">
        <v>0</v>
      </c>
      <c r="G478" s="2">
        <f t="shared" si="8"/>
        <v>1204553.2462200001</v>
      </c>
      <c r="H478" s="2">
        <f t="shared" si="9"/>
        <v>0.48999999999068677</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663614.04</v>
      </c>
      <c r="D484" s="1">
        <f>'PR-RAS'!E490</f>
        <v>912322.79</v>
      </c>
      <c r="E484" s="1">
        <v>0</v>
      </c>
      <c r="F484" s="1">
        <v>0</v>
      </c>
      <c r="G484" s="2">
        <f t="shared" si="8"/>
        <v>1201829.39646</v>
      </c>
      <c r="H484" s="2">
        <f t="shared" si="9"/>
        <v>0.25</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663614.04</v>
      </c>
      <c r="D485" s="1">
        <f>'PR-RAS'!E491</f>
        <v>912322.79</v>
      </c>
      <c r="E485" s="1">
        <v>0</v>
      </c>
      <c r="F485" s="1">
        <v>0</v>
      </c>
      <c r="G485" s="2">
        <f t="shared" si="8"/>
        <v>1204317.6560800001</v>
      </c>
      <c r="H485" s="2">
        <f t="shared" si="9"/>
        <v>0.25</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37009.24</v>
      </c>
      <c r="D501" s="1">
        <f>'PR-RAS'!E507</f>
        <v>0</v>
      </c>
      <c r="E501" s="1">
        <v>0</v>
      </c>
      <c r="F501" s="1">
        <v>0</v>
      </c>
      <c r="G501" s="2">
        <f t="shared" si="8"/>
        <v>18504.62</v>
      </c>
      <c r="H501" s="2">
        <f t="shared" si="9"/>
        <v>0.23999999999796273</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37009.24</v>
      </c>
      <c r="D502" s="1">
        <f>'PR-RAS'!E508</f>
        <v>0</v>
      </c>
      <c r="E502" s="1">
        <v>0</v>
      </c>
      <c r="F502" s="1">
        <v>0</v>
      </c>
      <c r="G502" s="2">
        <f t="shared" si="8"/>
        <v>18541.629239999998</v>
      </c>
      <c r="H502" s="2">
        <f t="shared" si="9"/>
        <v>0.23999999999796273</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616101.17000000004</v>
      </c>
      <c r="D522" s="1">
        <f>'PR-RAS'!E528</f>
        <v>302463.58</v>
      </c>
      <c r="E522" s="1">
        <v>0</v>
      </c>
      <c r="F522" s="1">
        <v>0</v>
      </c>
      <c r="G522" s="2">
        <f t="shared" ref="G522:G809" si="10">(B522/1000)*(C522*1+D522*2)</f>
        <v>636155.75993000006</v>
      </c>
      <c r="H522" s="2">
        <f t="shared" ref="H522:H809" si="11">ABS(C522-ROUND(C522,0))+ABS(D522-ROUND(D522,0))</f>
        <v>0.59000000002561137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616101.17000000004</v>
      </c>
      <c r="D587" s="1">
        <f>'PR-RAS'!E593</f>
        <v>302463.58</v>
      </c>
      <c r="E587" s="1">
        <v>0</v>
      </c>
      <c r="F587" s="1">
        <v>0</v>
      </c>
      <c r="G587" s="2">
        <f t="shared" si="10"/>
        <v>715522.60138000001</v>
      </c>
      <c r="H587" s="2">
        <f t="shared" si="11"/>
        <v>0.59000000002561137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530891.24</v>
      </c>
      <c r="D593" s="1">
        <f>'PR-RAS'!E599</f>
        <v>265454.34000000003</v>
      </c>
      <c r="E593" s="1">
        <v>0</v>
      </c>
      <c r="F593" s="1">
        <v>0</v>
      </c>
      <c r="G593" s="2">
        <f t="shared" si="10"/>
        <v>628585.55263999989</v>
      </c>
      <c r="H593" s="2">
        <f t="shared" si="11"/>
        <v>0.58000000001629815</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530891.24</v>
      </c>
      <c r="D594" s="1">
        <f>'PR-RAS'!E600</f>
        <v>265454.34000000003</v>
      </c>
      <c r="E594" s="1">
        <v>0</v>
      </c>
      <c r="F594" s="1">
        <v>0</v>
      </c>
      <c r="G594" s="2">
        <f t="shared" si="10"/>
        <v>629647.35255999991</v>
      </c>
      <c r="H594" s="2">
        <f t="shared" si="11"/>
        <v>0.58000000001629815</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5760.16</v>
      </c>
      <c r="D599" s="1">
        <f>'PR-RAS'!E605</f>
        <v>0</v>
      </c>
      <c r="E599" s="1">
        <v>0</v>
      </c>
      <c r="F599" s="1">
        <v>0</v>
      </c>
      <c r="G599" s="2">
        <f t="shared" si="10"/>
        <v>3444.5756799999999</v>
      </c>
      <c r="H599" s="2">
        <f t="shared" si="11"/>
        <v>0.15999999999985448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5760.16</v>
      </c>
      <c r="D602" s="1">
        <f>'PR-RAS'!E608</f>
        <v>0</v>
      </c>
      <c r="E602" s="1">
        <v>0</v>
      </c>
      <c r="F602" s="1">
        <v>0</v>
      </c>
      <c r="G602" s="2">
        <f t="shared" si="10"/>
        <v>3461.8561599999998</v>
      </c>
      <c r="H602" s="2">
        <f t="shared" si="11"/>
        <v>0.15999999999985448</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79449.77</v>
      </c>
      <c r="D611" s="1">
        <f>'PR-RAS'!E617</f>
        <v>37009.24</v>
      </c>
      <c r="E611" s="1">
        <v>0</v>
      </c>
      <c r="F611" s="1">
        <v>0</v>
      </c>
      <c r="G611" s="2">
        <f t="shared" si="10"/>
        <v>93615.632499999992</v>
      </c>
      <c r="H611" s="2">
        <f t="shared" si="11"/>
        <v>0.4699999999938882</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79449.77</v>
      </c>
      <c r="D612" s="1">
        <f>'PR-RAS'!E618</f>
        <v>37009.24</v>
      </c>
      <c r="E612" s="1">
        <v>0</v>
      </c>
      <c r="F612" s="1">
        <v>0</v>
      </c>
      <c r="G612" s="2">
        <f t="shared" si="10"/>
        <v>93769.100749999998</v>
      </c>
      <c r="H612" s="2">
        <f t="shared" si="11"/>
        <v>0.4699999999938882</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90248.410000000033</v>
      </c>
      <c r="D629" s="1">
        <f>'PR-RAS'!E635</f>
        <v>609859.21</v>
      </c>
      <c r="E629" s="1">
        <v>0</v>
      </c>
      <c r="F629" s="1">
        <v>0</v>
      </c>
      <c r="G629" s="2">
        <f t="shared" si="10"/>
        <v>822659.16924000008</v>
      </c>
      <c r="H629" s="2">
        <f t="shared" si="11"/>
        <v>0.61999999999534339</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882131.44</v>
      </c>
      <c r="D631" s="1">
        <f>'PR-RAS'!E637</f>
        <v>972379.86</v>
      </c>
      <c r="E631" s="1">
        <v>0</v>
      </c>
      <c r="F631" s="1">
        <v>0</v>
      </c>
      <c r="G631" s="2">
        <f t="shared" si="10"/>
        <v>1780941.4308000002</v>
      </c>
      <c r="H631" s="2">
        <f t="shared" si="11"/>
        <v>0.57999999995809048</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6948326.79</v>
      </c>
      <c r="D633" s="1">
        <f>'PR-RAS'!E639</f>
        <v>8809939.1499999985</v>
      </c>
      <c r="E633" s="1">
        <v>0</v>
      </c>
      <c r="F633" s="1">
        <v>0</v>
      </c>
      <c r="G633" s="2">
        <f t="shared" si="10"/>
        <v>15527105.616879998</v>
      </c>
      <c r="H633" s="2">
        <f t="shared" si="11"/>
        <v>0.35999999847263098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6860201.1499999994</v>
      </c>
      <c r="D634" s="1">
        <f>'PR-RAS'!E640</f>
        <v>8130549.4400000004</v>
      </c>
      <c r="E634" s="1">
        <v>0</v>
      </c>
      <c r="F634" s="1">
        <v>0</v>
      </c>
      <c r="G634" s="2">
        <f t="shared" si="10"/>
        <v>14635782.918990001</v>
      </c>
      <c r="H634" s="2">
        <f t="shared" si="11"/>
        <v>0.58999999985098839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88125.640000000596</v>
      </c>
      <c r="D635" s="1">
        <f>'PR-RAS'!E641</f>
        <v>679389.7099999981</v>
      </c>
      <c r="E635" s="1">
        <v>0</v>
      </c>
      <c r="F635" s="1">
        <v>0</v>
      </c>
      <c r="G635" s="2">
        <f t="shared" si="10"/>
        <v>917337.80803999794</v>
      </c>
      <c r="H635" s="2">
        <f t="shared" si="11"/>
        <v>0.6500000013038516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581894.97</v>
      </c>
      <c r="D638" s="1">
        <f>'PR-RAS'!E644</f>
        <v>487491.71000000008</v>
      </c>
      <c r="E638" s="1">
        <v>0</v>
      </c>
      <c r="F638" s="1">
        <v>0</v>
      </c>
      <c r="G638" s="2">
        <f t="shared" si="10"/>
        <v>991731.53443000012</v>
      </c>
      <c r="H638" s="2">
        <f t="shared" si="11"/>
        <v>0.31999999994877726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191897.99999999802</v>
      </c>
      <c r="E639" s="1">
        <v>0</v>
      </c>
      <c r="F639" s="1">
        <v>0</v>
      </c>
      <c r="G639" s="2">
        <f t="shared" si="10"/>
        <v>244861.84799999747</v>
      </c>
      <c r="H639" s="2">
        <f t="shared" si="11"/>
        <v>1.9790604710578918E-9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493769.32999999938</v>
      </c>
      <c r="D640" s="1">
        <f>'PR-RAS'!E646</f>
        <v>0</v>
      </c>
      <c r="E640" s="1">
        <v>0</v>
      </c>
      <c r="F640" s="1">
        <v>0</v>
      </c>
      <c r="G640" s="2">
        <f t="shared" si="10"/>
        <v>315518.60186999961</v>
      </c>
      <c r="H640" s="2">
        <f t="shared" si="11"/>
        <v>0.32999999937601388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104441.92</v>
      </c>
      <c r="D641" s="1">
        <f>'PR-RAS'!E647</f>
        <v>98204.45</v>
      </c>
      <c r="E641" s="1">
        <v>0</v>
      </c>
      <c r="F641" s="1">
        <v>0</v>
      </c>
      <c r="G641" s="2">
        <f t="shared" si="10"/>
        <v>192544.52480000001</v>
      </c>
      <c r="H641" s="2">
        <f t="shared" si="11"/>
        <v>0.52999999999883585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84100.87</v>
      </c>
      <c r="D642" s="1">
        <f>'PR-RAS'!E649</f>
        <v>110393.9</v>
      </c>
      <c r="E642" s="1">
        <v>0</v>
      </c>
      <c r="F642" s="1">
        <v>0</v>
      </c>
      <c r="G642" s="2">
        <f t="shared" si="10"/>
        <v>195433.63746999999</v>
      </c>
      <c r="H642" s="2">
        <f t="shared" si="11"/>
        <v>0.23000000001047738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6583238.1600000001</v>
      </c>
      <c r="D643" s="1">
        <f>'PR-RAS'!E650</f>
        <v>8571134.25</v>
      </c>
      <c r="E643" s="1">
        <v>0</v>
      </c>
      <c r="F643" s="1">
        <v>0</v>
      </c>
      <c r="G643" s="2">
        <f t="shared" si="10"/>
        <v>15231775.27572</v>
      </c>
      <c r="H643" s="2">
        <f t="shared" si="11"/>
        <v>0.41000000014901161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6556945.1100000003</v>
      </c>
      <c r="D644" s="1">
        <f>'PR-RAS'!E651</f>
        <v>8071380.9500000002</v>
      </c>
      <c r="E644" s="1">
        <v>0</v>
      </c>
      <c r="F644" s="1">
        <v>0</v>
      </c>
      <c r="G644" s="2">
        <f t="shared" si="10"/>
        <v>14595911.607430002</v>
      </c>
      <c r="H644" s="2">
        <f t="shared" si="11"/>
        <v>0.16000000014901161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110393.91999999993</v>
      </c>
      <c r="D645" s="1">
        <f>'PR-RAS'!E652</f>
        <v>610147.20000000019</v>
      </c>
      <c r="E645" s="1">
        <v>0</v>
      </c>
      <c r="F645" s="1">
        <v>0</v>
      </c>
      <c r="G645" s="2">
        <f t="shared" si="10"/>
        <v>856963.27808000019</v>
      </c>
      <c r="H645" s="2">
        <f t="shared" si="11"/>
        <v>0.28000000026077032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35</v>
      </c>
      <c r="D646" s="1">
        <f>'PR-RAS'!E653</f>
        <v>29</v>
      </c>
      <c r="E646" s="1">
        <v>0</v>
      </c>
      <c r="F646" s="1">
        <v>0</v>
      </c>
      <c r="G646" s="2">
        <f t="shared" si="10"/>
        <v>59.984999999999999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23</v>
      </c>
      <c r="D648" s="1">
        <f>'PR-RAS'!E655</f>
        <v>22</v>
      </c>
      <c r="E648" s="1">
        <v>0</v>
      </c>
      <c r="F648" s="1">
        <v>0</v>
      </c>
      <c r="G648" s="2">
        <f t="shared" si="10"/>
        <v>43.349000000000004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6647.02</v>
      </c>
      <c r="D651" s="1">
        <f>'PR-RAS'!E658</f>
        <v>7008.22</v>
      </c>
      <c r="E651" s="1">
        <v>0</v>
      </c>
      <c r="F651" s="1">
        <v>0</v>
      </c>
      <c r="G651" s="2">
        <f t="shared" si="10"/>
        <v>13431.249</v>
      </c>
      <c r="H651" s="2">
        <f t="shared" si="11"/>
        <v>0.24000000000069122</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583.98</v>
      </c>
      <c r="D653" s="1">
        <f>'PR-RAS'!E660</f>
        <v>0</v>
      </c>
      <c r="E653" s="1">
        <v>0</v>
      </c>
      <c r="F653" s="1">
        <v>0</v>
      </c>
      <c r="G653" s="2">
        <f t="shared" si="10"/>
        <v>380.75496000000004</v>
      </c>
      <c r="H653" s="2">
        <f t="shared" si="11"/>
        <v>1.999999999998181E-2</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614294.75</v>
      </c>
      <c r="D654" s="1">
        <f>'PR-RAS'!E661</f>
        <v>560995.43000000005</v>
      </c>
      <c r="E654" s="1">
        <v>0</v>
      </c>
      <c r="F654" s="1">
        <v>0</v>
      </c>
      <c r="G654" s="2">
        <f t="shared" si="10"/>
        <v>1133794.5033300002</v>
      </c>
      <c r="H654" s="2">
        <f t="shared" si="11"/>
        <v>0.68000000005122274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1433.41</v>
      </c>
      <c r="D655" s="1">
        <f>'PR-RAS'!E662</f>
        <v>5586.65</v>
      </c>
      <c r="E655" s="1">
        <v>0</v>
      </c>
      <c r="F655" s="1">
        <v>0</v>
      </c>
      <c r="G655" s="2">
        <f t="shared" si="10"/>
        <v>8244.7883399999992</v>
      </c>
      <c r="H655" s="2">
        <f t="shared" si="11"/>
        <v>0.76000000000044565</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151093.81</v>
      </c>
      <c r="D658" s="1">
        <f>'PR-RAS'!E665</f>
        <v>406328.28</v>
      </c>
      <c r="E658" s="1">
        <v>0</v>
      </c>
      <c r="F658" s="1">
        <v>0</v>
      </c>
      <c r="G658" s="2">
        <f t="shared" si="10"/>
        <v>633183.99309000012</v>
      </c>
      <c r="H658" s="2">
        <f t="shared" si="11"/>
        <v>0.47000000003026798</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13272.28</v>
      </c>
      <c r="D659" s="1">
        <f>'PR-RAS'!E666</f>
        <v>13272.28</v>
      </c>
      <c r="E659" s="1">
        <v>0</v>
      </c>
      <c r="F659" s="1">
        <v>0</v>
      </c>
      <c r="G659" s="2">
        <f t="shared" si="10"/>
        <v>26199.480720000003</v>
      </c>
      <c r="H659" s="2">
        <f t="shared" si="11"/>
        <v>0.56000000000130967</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7924.12</v>
      </c>
      <c r="D662" s="1">
        <f>'PR-RAS'!E669</f>
        <v>15303.18</v>
      </c>
      <c r="E662" s="1">
        <v>0</v>
      </c>
      <c r="F662" s="1">
        <v>0</v>
      </c>
      <c r="G662" s="2">
        <f t="shared" si="10"/>
        <v>25468.647280000005</v>
      </c>
      <c r="H662" s="2">
        <f t="shared" si="11"/>
        <v>0.3000000000001819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72031.72</v>
      </c>
      <c r="D666" s="1">
        <f>'PR-RAS'!E673</f>
        <v>81683.95</v>
      </c>
      <c r="E666" s="1">
        <v>0</v>
      </c>
      <c r="F666" s="1">
        <v>0</v>
      </c>
      <c r="G666" s="2">
        <f t="shared" si="10"/>
        <v>156540.74730000002</v>
      </c>
      <c r="H666" s="2">
        <f t="shared" si="11"/>
        <v>0.33000000000174623</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264800</v>
      </c>
      <c r="E667" s="1">
        <v>0</v>
      </c>
      <c r="F667" s="1">
        <v>0</v>
      </c>
      <c r="G667" s="2">
        <f t="shared" si="10"/>
        <v>352713.60000000003</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314554.25</v>
      </c>
      <c r="D687" s="1">
        <f>'PR-RAS'!E694</f>
        <v>347125.74</v>
      </c>
      <c r="E687" s="1">
        <v>0</v>
      </c>
      <c r="F687" s="1">
        <v>0</v>
      </c>
      <c r="G687" s="2">
        <f t="shared" si="10"/>
        <v>692040.7307800001</v>
      </c>
      <c r="H687" s="2">
        <f t="shared" si="11"/>
        <v>0.51000000000931323</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17318.34</v>
      </c>
      <c r="E689" s="1">
        <v>0</v>
      </c>
      <c r="F689" s="1">
        <v>0</v>
      </c>
      <c r="G689" s="2">
        <f t="shared" si="10"/>
        <v>23830.035839999997</v>
      </c>
      <c r="H689" s="2">
        <f t="shared" si="11"/>
        <v>0.34000000000014552</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67244.59</v>
      </c>
      <c r="D691" s="1">
        <f>'PR-RAS'!E698</f>
        <v>4819.29</v>
      </c>
      <c r="E691" s="1">
        <v>0</v>
      </c>
      <c r="F691" s="1">
        <v>0</v>
      </c>
      <c r="G691" s="2">
        <f t="shared" si="10"/>
        <v>53049.387299999995</v>
      </c>
      <c r="H691" s="2">
        <f t="shared" si="11"/>
        <v>0.70000000000345608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62847.51</v>
      </c>
      <c r="D703" s="1">
        <f>'PR-RAS'!E710</f>
        <v>74849.66</v>
      </c>
      <c r="E703" s="1">
        <v>0</v>
      </c>
      <c r="F703" s="1">
        <v>0</v>
      </c>
      <c r="G703" s="2">
        <f t="shared" si="10"/>
        <v>149207.87466</v>
      </c>
      <c r="H703" s="2">
        <f t="shared" si="11"/>
        <v>0.82999999999447027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3037.15</v>
      </c>
      <c r="D705" s="1">
        <f>'PR-RAS'!E712</f>
        <v>3567.42</v>
      </c>
      <c r="E705" s="1">
        <v>0</v>
      </c>
      <c r="F705" s="1">
        <v>0</v>
      </c>
      <c r="G705" s="2">
        <f t="shared" si="10"/>
        <v>7161.0809599999993</v>
      </c>
      <c r="H705" s="2">
        <f t="shared" si="11"/>
        <v>0.57000000000016371</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3588.3</v>
      </c>
      <c r="D710" s="1">
        <f>'PR-RAS'!E717</f>
        <v>331.81</v>
      </c>
      <c r="E710" s="1">
        <v>0</v>
      </c>
      <c r="F710" s="1">
        <v>0</v>
      </c>
      <c r="G710" s="2">
        <f t="shared" si="10"/>
        <v>3014.6112800000001</v>
      </c>
      <c r="H710" s="2">
        <f t="shared" si="11"/>
        <v>0.49000000000017963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36860.910000000003</v>
      </c>
      <c r="D711" s="1">
        <f>'PR-RAS'!E718</f>
        <v>36058.47</v>
      </c>
      <c r="E711" s="1">
        <v>0</v>
      </c>
      <c r="F711" s="1">
        <v>0</v>
      </c>
      <c r="G711" s="2">
        <f t="shared" si="10"/>
        <v>77374.273499999996</v>
      </c>
      <c r="H711" s="2">
        <f t="shared" si="11"/>
        <v>0.55999999999767169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22757.01</v>
      </c>
      <c r="D715" s="1">
        <f>'PR-RAS'!E722</f>
        <v>24646.6</v>
      </c>
      <c r="E715" s="1">
        <v>0</v>
      </c>
      <c r="F715" s="1">
        <v>0</v>
      </c>
      <c r="G715" s="2">
        <f t="shared" si="10"/>
        <v>51443.849939999993</v>
      </c>
      <c r="H715" s="2">
        <f t="shared" si="11"/>
        <v>0.40999999999985448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18790.14</v>
      </c>
      <c r="D718" s="1">
        <f>'PR-RAS'!E725</f>
        <v>18122.79</v>
      </c>
      <c r="E718" s="1">
        <v>0</v>
      </c>
      <c r="F718" s="1">
        <v>0</v>
      </c>
      <c r="G718" s="2">
        <f t="shared" si="10"/>
        <v>39460.611239999998</v>
      </c>
      <c r="H718" s="2">
        <f t="shared" si="11"/>
        <v>0.34999999999854481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4477.47</v>
      </c>
      <c r="D719" s="1">
        <f>'PR-RAS'!E726</f>
        <v>1839.17</v>
      </c>
      <c r="E719" s="1">
        <v>0</v>
      </c>
      <c r="F719" s="1">
        <v>0</v>
      </c>
      <c r="G719" s="2">
        <f t="shared" si="10"/>
        <v>5855.87158</v>
      </c>
      <c r="H719" s="2">
        <f t="shared" si="11"/>
        <v>0.64000000000032742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13004.22</v>
      </c>
      <c r="D732" s="1">
        <f>'PR-RAS'!E739</f>
        <v>11349.26</v>
      </c>
      <c r="E732" s="1">
        <v>0</v>
      </c>
      <c r="F732" s="1">
        <v>0</v>
      </c>
      <c r="G732" s="2">
        <f t="shared" si="10"/>
        <v>26098.702939999999</v>
      </c>
      <c r="H732" s="2">
        <f t="shared" si="11"/>
        <v>0.47999999999956344</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3873.37</v>
      </c>
      <c r="D752" s="1">
        <f>'PR-RAS'!E759</f>
        <v>8026.03</v>
      </c>
      <c r="E752" s="1">
        <v>0</v>
      </c>
      <c r="F752" s="1">
        <v>0</v>
      </c>
      <c r="G752" s="2">
        <f t="shared" si="10"/>
        <v>14963.99793</v>
      </c>
      <c r="H752" s="2">
        <f t="shared" si="11"/>
        <v>0.3999999999996362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4722.3999999999996</v>
      </c>
      <c r="E766" s="1">
        <v>0</v>
      </c>
      <c r="F766" s="1">
        <v>0</v>
      </c>
      <c r="G766" s="2">
        <f t="shared" si="10"/>
        <v>7225.2719999999999</v>
      </c>
      <c r="H766" s="2">
        <f t="shared" si="11"/>
        <v>0.3999999999996362</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82244.320000000007</v>
      </c>
      <c r="D786" s="1">
        <f>'PR-RAS'!E793</f>
        <v>65183.18</v>
      </c>
      <c r="E786" s="1">
        <v>0</v>
      </c>
      <c r="F786" s="1">
        <v>0</v>
      </c>
      <c r="G786" s="2">
        <f t="shared" si="10"/>
        <v>166899.38380000001</v>
      </c>
      <c r="H786" s="2">
        <f t="shared" si="11"/>
        <v>0.50000000000727596</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13268.2</v>
      </c>
      <c r="E795" s="1">
        <v>0</v>
      </c>
      <c r="F795" s="1">
        <v>0</v>
      </c>
      <c r="G795" s="2">
        <f t="shared" si="10"/>
        <v>21069.901600000001</v>
      </c>
      <c r="H795" s="2">
        <f t="shared" si="11"/>
        <v>0.2000000000007276</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65818.710000000006</v>
      </c>
      <c r="D809" s="1">
        <f>'PR-RAS'!E816</f>
        <v>78241.850000000006</v>
      </c>
      <c r="E809" s="1">
        <v>0</v>
      </c>
      <c r="F809" s="1">
        <v>0</v>
      </c>
      <c r="G809" s="2">
        <f t="shared" si="10"/>
        <v>179620.34728000005</v>
      </c>
      <c r="H809" s="2">
        <f t="shared" si="11"/>
        <v>0.43999999998777639</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13346.61</v>
      </c>
      <c r="D812" s="1">
        <f>'PR-RAS'!E819</f>
        <v>12947.84</v>
      </c>
      <c r="E812" s="1">
        <v>0</v>
      </c>
      <c r="F812" s="1">
        <v>0</v>
      </c>
      <c r="G812" s="2">
        <f t="shared" si="18"/>
        <v>31825.497190000002</v>
      </c>
      <c r="H812" s="2">
        <f t="shared" si="19"/>
        <v>0.5499999999992724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62173.57</v>
      </c>
      <c r="D816" s="1">
        <f>'PR-RAS'!E823</f>
        <v>69957.75</v>
      </c>
      <c r="E816" s="1">
        <v>0</v>
      </c>
      <c r="F816" s="1">
        <v>0</v>
      </c>
      <c r="G816" s="2">
        <f t="shared" si="18"/>
        <v>164702.59205000001</v>
      </c>
      <c r="H816" s="2">
        <f t="shared" si="19"/>
        <v>0.68000000000029104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15201.81</v>
      </c>
      <c r="D817" s="1">
        <f>'PR-RAS'!E824</f>
        <v>16380.09</v>
      </c>
      <c r="E817" s="1">
        <v>0</v>
      </c>
      <c r="F817" s="1">
        <v>0</v>
      </c>
      <c r="G817" s="2">
        <f t="shared" si="18"/>
        <v>39136.983839999994</v>
      </c>
      <c r="H817" s="2">
        <f t="shared" si="19"/>
        <v>0.28000000000065484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3701.59</v>
      </c>
      <c r="D821" s="1">
        <f>'PR-RAS'!E828</f>
        <v>3764.47</v>
      </c>
      <c r="E821" s="1">
        <v>0</v>
      </c>
      <c r="F821" s="1">
        <v>0</v>
      </c>
      <c r="G821" s="2">
        <f t="shared" si="18"/>
        <v>9209.034599999999</v>
      </c>
      <c r="H821" s="2">
        <f t="shared" si="19"/>
        <v>0.87999999999965439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53933.24</v>
      </c>
      <c r="D823" s="1">
        <f>'PR-RAS'!E830</f>
        <v>16500</v>
      </c>
      <c r="E823" s="1">
        <v>0</v>
      </c>
      <c r="F823" s="1">
        <v>0</v>
      </c>
      <c r="G823" s="2">
        <f t="shared" si="18"/>
        <v>71459.123279999985</v>
      </c>
      <c r="H823" s="2">
        <f t="shared" si="19"/>
        <v>0.23999999999796273</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663614.04</v>
      </c>
      <c r="D872" s="1">
        <f>'PR-RAS'!E879</f>
        <v>912322.79</v>
      </c>
      <c r="E872" s="1">
        <v>0</v>
      </c>
      <c r="F872" s="1">
        <v>0</v>
      </c>
      <c r="G872" s="2">
        <f t="shared" si="18"/>
        <v>2167274.1290199999</v>
      </c>
      <c r="H872" s="2">
        <f t="shared" si="19"/>
        <v>0.25</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37009.24</v>
      </c>
      <c r="D893" s="1">
        <f>'PR-RAS'!E900</f>
        <v>0</v>
      </c>
      <c r="E893" s="1">
        <v>0</v>
      </c>
      <c r="F893" s="1">
        <v>0</v>
      </c>
      <c r="G893" s="2">
        <f t="shared" si="18"/>
        <v>33012.242079999996</v>
      </c>
      <c r="H893" s="2">
        <f t="shared" si="19"/>
        <v>0.23999999999796273</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265445.62</v>
      </c>
      <c r="D939" s="1">
        <f>'PR-RAS'!E946</f>
        <v>0</v>
      </c>
      <c r="E939" s="1">
        <v>0</v>
      </c>
      <c r="F939" s="1">
        <v>0</v>
      </c>
      <c r="G939" s="2">
        <f t="shared" si="18"/>
        <v>248987.99155999999</v>
      </c>
      <c r="H939" s="2">
        <f t="shared" si="19"/>
        <v>0.38000000000465661</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265445.62</v>
      </c>
      <c r="D940" s="1">
        <f>'PR-RAS'!E947</f>
        <v>265454.34000000003</v>
      </c>
      <c r="E940" s="1">
        <v>0</v>
      </c>
      <c r="F940" s="1">
        <v>0</v>
      </c>
      <c r="G940" s="2">
        <f t="shared" si="18"/>
        <v>747776.68770000001</v>
      </c>
      <c r="H940" s="2">
        <f t="shared" si="19"/>
        <v>0.72000000003026798</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5760.16</v>
      </c>
      <c r="D951" s="1">
        <f>'PR-RAS'!E958</f>
        <v>0</v>
      </c>
      <c r="E951" s="1">
        <v>0</v>
      </c>
      <c r="F951" s="1">
        <v>0</v>
      </c>
      <c r="G951" s="2">
        <f t="shared" si="18"/>
        <v>5472.152</v>
      </c>
      <c r="H951" s="2">
        <f t="shared" si="19"/>
        <v>0.15999999999985448</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79449.77</v>
      </c>
      <c r="D961" s="1">
        <f>'PR-RAS'!E968</f>
        <v>37009.24</v>
      </c>
      <c r="E961" s="1">
        <v>0</v>
      </c>
      <c r="F961" s="1">
        <v>0</v>
      </c>
      <c r="G961" s="2">
        <f t="shared" si="18"/>
        <v>147329.51999999999</v>
      </c>
      <c r="H961" s="2">
        <f t="shared" si="19"/>
        <v>0.4699999999938882</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26032970.279999997</v>
      </c>
      <c r="D984" s="6">
        <f>BILANCA!E6</f>
        <v>28156388.939999998</v>
      </c>
      <c r="E984" s="6">
        <v>0</v>
      </c>
      <c r="F984" s="6">
        <v>0</v>
      </c>
      <c r="G984" s="7">
        <f t="shared" ref="G984:G1241" si="22">B984/1000*C984+B984/500*D984</f>
        <v>82345.748159999988</v>
      </c>
      <c r="H984" s="7">
        <f t="shared" si="19"/>
        <v>0.33999999985098839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21827424.209999997</v>
      </c>
      <c r="D985" s="1">
        <f>BILANCA!E7</f>
        <v>23801600.759999998</v>
      </c>
      <c r="E985" s="1">
        <v>0</v>
      </c>
      <c r="F985" s="1">
        <v>0</v>
      </c>
      <c r="G985" s="2">
        <f t="shared" si="22"/>
        <v>138861.25146</v>
      </c>
      <c r="H985" s="2">
        <f t="shared" si="19"/>
        <v>0.44999999925494194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2103249.81</v>
      </c>
      <c r="D986" s="1">
        <f>BILANCA!E8</f>
        <v>2168529.04</v>
      </c>
      <c r="E986" s="1">
        <v>0</v>
      </c>
      <c r="F986" s="1">
        <v>0</v>
      </c>
      <c r="G986" s="2">
        <f t="shared" si="22"/>
        <v>19320.92367</v>
      </c>
      <c r="H986" s="2">
        <f t="shared" si="19"/>
        <v>0.22999999998137355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2091058.69</v>
      </c>
      <c r="D987" s="1">
        <f>BILANCA!E9</f>
        <v>2156337.92</v>
      </c>
      <c r="E987" s="1">
        <v>0</v>
      </c>
      <c r="F987" s="1">
        <v>0</v>
      </c>
      <c r="G987" s="2">
        <f t="shared" si="22"/>
        <v>25614.938119999999</v>
      </c>
      <c r="H987" s="2">
        <f t="shared" si="19"/>
        <v>0.39000000013038516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12191.12</v>
      </c>
      <c r="D988" s="1">
        <f>BILANCA!E10</f>
        <v>12191.12</v>
      </c>
      <c r="E988" s="1">
        <v>0</v>
      </c>
      <c r="F988" s="1">
        <v>0</v>
      </c>
      <c r="G988" s="2">
        <f t="shared" si="22"/>
        <v>182.86680000000001</v>
      </c>
      <c r="H988" s="2">
        <f t="shared" si="19"/>
        <v>0.24000000000160071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18771494.5</v>
      </c>
      <c r="D990" s="1">
        <f>BILANCA!E12</f>
        <v>21633071.719999999</v>
      </c>
      <c r="E990" s="1">
        <v>0</v>
      </c>
      <c r="F990" s="1">
        <v>0</v>
      </c>
      <c r="G990" s="2">
        <f t="shared" si="22"/>
        <v>434263.46557999996</v>
      </c>
      <c r="H990" s="2">
        <f t="shared" si="19"/>
        <v>0.7800000011920929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18233423.289999999</v>
      </c>
      <c r="D991" s="1">
        <f>BILANCA!E13</f>
        <v>20771054.850000001</v>
      </c>
      <c r="E991" s="1">
        <v>0</v>
      </c>
      <c r="F991" s="1">
        <v>0</v>
      </c>
      <c r="G991" s="2">
        <f t="shared" si="22"/>
        <v>478204.26392</v>
      </c>
      <c r="H991" s="2">
        <f t="shared" si="19"/>
        <v>0.43999999761581421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513073.48</v>
      </c>
      <c r="D992" s="1">
        <f>BILANCA!E14</f>
        <v>600823.26</v>
      </c>
      <c r="E992" s="1">
        <v>0</v>
      </c>
      <c r="F992" s="1">
        <v>0</v>
      </c>
      <c r="G992" s="2">
        <f t="shared" si="22"/>
        <v>15432.479999999998</v>
      </c>
      <c r="H992" s="2">
        <f t="shared" si="19"/>
        <v>0.73999999999068677</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9888994.4299999997</v>
      </c>
      <c r="D993" s="1">
        <f>BILANCA!E15</f>
        <v>11284063.27</v>
      </c>
      <c r="E993" s="1">
        <v>0</v>
      </c>
      <c r="F993" s="1">
        <v>0</v>
      </c>
      <c r="G993" s="2">
        <f t="shared" si="22"/>
        <v>324571.20970000001</v>
      </c>
      <c r="H993" s="2">
        <f t="shared" si="19"/>
        <v>0.69999999925494194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8584985.0600000005</v>
      </c>
      <c r="D994" s="1">
        <f>BILANCA!E16</f>
        <v>9824569.3200000003</v>
      </c>
      <c r="E994" s="1">
        <v>0</v>
      </c>
      <c r="F994" s="1">
        <v>0</v>
      </c>
      <c r="G994" s="2">
        <f t="shared" si="22"/>
        <v>310575.36070000002</v>
      </c>
      <c r="H994" s="2">
        <f t="shared" si="19"/>
        <v>0.38000000081956387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4837804.41</v>
      </c>
      <c r="D995" s="1">
        <f>BILANCA!E17</f>
        <v>5482011.5300000003</v>
      </c>
      <c r="E995" s="1">
        <v>0</v>
      </c>
      <c r="F995" s="1">
        <v>0</v>
      </c>
      <c r="G995" s="2">
        <f t="shared" si="22"/>
        <v>189621.92964000002</v>
      </c>
      <c r="H995" s="2">
        <f t="shared" si="19"/>
        <v>0.87999999988824129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5591434.0899999999</v>
      </c>
      <c r="D996" s="1">
        <f>BILANCA!E18</f>
        <v>6420412.5300000003</v>
      </c>
      <c r="E996" s="1">
        <v>0</v>
      </c>
      <c r="F996" s="1">
        <v>0</v>
      </c>
      <c r="G996" s="2">
        <f t="shared" si="22"/>
        <v>239619.36895</v>
      </c>
      <c r="H996" s="2">
        <f t="shared" si="19"/>
        <v>0.55999999959021807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420487.80000000005</v>
      </c>
      <c r="D997" s="1">
        <f>BILANCA!E19</f>
        <v>609633.72000000009</v>
      </c>
      <c r="E997" s="1">
        <v>0</v>
      </c>
      <c r="F997" s="1">
        <v>0</v>
      </c>
      <c r="G997" s="2">
        <f t="shared" si="22"/>
        <v>22956.573360000002</v>
      </c>
      <c r="H997" s="2">
        <f t="shared" si="19"/>
        <v>0.47999999986495823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530065.66</v>
      </c>
      <c r="D998" s="1">
        <f>BILANCA!E20</f>
        <v>525683.63</v>
      </c>
      <c r="E998" s="1">
        <v>0</v>
      </c>
      <c r="F998" s="1">
        <v>0</v>
      </c>
      <c r="G998" s="2">
        <f t="shared" si="22"/>
        <v>23721.4938</v>
      </c>
      <c r="H998" s="2">
        <f t="shared" si="19"/>
        <v>0.7099999999627471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42415.01</v>
      </c>
      <c r="D999" s="1">
        <f>BILANCA!E21</f>
        <v>42415</v>
      </c>
      <c r="E999" s="1">
        <v>0</v>
      </c>
      <c r="F999" s="1">
        <v>0</v>
      </c>
      <c r="G999" s="2">
        <f t="shared" si="22"/>
        <v>2035.9201600000001</v>
      </c>
      <c r="H999" s="2">
        <f t="shared" si="19"/>
        <v>1.0000000002037268E-2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35991.85</v>
      </c>
      <c r="D1000" s="1">
        <f>BILANCA!E22</f>
        <v>35036.239999999998</v>
      </c>
      <c r="E1000" s="1">
        <v>0</v>
      </c>
      <c r="F1000" s="1">
        <v>0</v>
      </c>
      <c r="G1000" s="2">
        <f t="shared" si="22"/>
        <v>1803.0936099999999</v>
      </c>
      <c r="H1000" s="2">
        <f t="shared" si="19"/>
        <v>0.38999999999941792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2756.22</v>
      </c>
      <c r="D1002" s="1">
        <f>BILANCA!E24</f>
        <v>2521.56</v>
      </c>
      <c r="E1002" s="1">
        <v>0</v>
      </c>
      <c r="F1002" s="1">
        <v>0</v>
      </c>
      <c r="G1002" s="2">
        <f t="shared" si="22"/>
        <v>148.18745999999999</v>
      </c>
      <c r="H1002" s="2">
        <f t="shared" si="19"/>
        <v>0.65999999999985448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710.06</v>
      </c>
      <c r="D1003" s="1">
        <f>BILANCA!E25</f>
        <v>710.06</v>
      </c>
      <c r="E1003" s="1">
        <v>0</v>
      </c>
      <c r="F1003" s="1">
        <v>0</v>
      </c>
      <c r="G1003" s="2">
        <f t="shared" si="22"/>
        <v>42.6036</v>
      </c>
      <c r="H1003" s="2">
        <f t="shared" si="19"/>
        <v>0.11999999999989086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474214.56</v>
      </c>
      <c r="D1004" s="1">
        <f>BILANCA!E26</f>
        <v>802256.9</v>
      </c>
      <c r="E1004" s="1">
        <v>0</v>
      </c>
      <c r="F1004" s="1">
        <v>0</v>
      </c>
      <c r="G1004" s="2">
        <f t="shared" si="22"/>
        <v>43653.295560000006</v>
      </c>
      <c r="H1004" s="2">
        <f t="shared" si="19"/>
        <v>0.53999999997904524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665665.56000000006</v>
      </c>
      <c r="D1006" s="1">
        <f>BILANCA!E28</f>
        <v>798989.67</v>
      </c>
      <c r="E1006" s="1">
        <v>0</v>
      </c>
      <c r="F1006" s="1">
        <v>0</v>
      </c>
      <c r="G1006" s="2">
        <f t="shared" si="22"/>
        <v>52063.832699999999</v>
      </c>
      <c r="H1006" s="2">
        <f t="shared" si="19"/>
        <v>0.76999999990221113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22774.370000000003</v>
      </c>
      <c r="D1007" s="1">
        <f>BILANCA!E29</f>
        <v>31619.7</v>
      </c>
      <c r="E1007" s="1">
        <v>0</v>
      </c>
      <c r="F1007" s="1">
        <v>0</v>
      </c>
      <c r="G1007" s="2">
        <f t="shared" si="22"/>
        <v>2064.3304800000001</v>
      </c>
      <c r="H1007" s="2">
        <f t="shared" si="19"/>
        <v>0.67000000000189175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50971.8</v>
      </c>
      <c r="D1008" s="1">
        <f>BILANCA!E30</f>
        <v>60721.21</v>
      </c>
      <c r="E1008" s="1">
        <v>0</v>
      </c>
      <c r="F1008" s="1">
        <v>0</v>
      </c>
      <c r="G1008" s="2">
        <f t="shared" si="22"/>
        <v>4310.3554999999997</v>
      </c>
      <c r="H1008" s="2">
        <f t="shared" si="19"/>
        <v>0.4099999999962165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28197.43</v>
      </c>
      <c r="D1012" s="1">
        <f>BILANCA!E34</f>
        <v>29101.51</v>
      </c>
      <c r="E1012" s="1">
        <v>0</v>
      </c>
      <c r="F1012" s="1">
        <v>0</v>
      </c>
      <c r="G1012" s="2">
        <f t="shared" si="22"/>
        <v>2505.6130499999999</v>
      </c>
      <c r="H1012" s="2">
        <f t="shared" si="19"/>
        <v>0.92000000000189175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16713.64</v>
      </c>
      <c r="D1013" s="1">
        <f>BILANCA!E35</f>
        <v>13102.879999999997</v>
      </c>
      <c r="E1013" s="1">
        <v>0</v>
      </c>
      <c r="F1013" s="1">
        <v>0</v>
      </c>
      <c r="G1013" s="2">
        <f t="shared" si="22"/>
        <v>1287.5819999999999</v>
      </c>
      <c r="H1013" s="2">
        <f t="shared" si="19"/>
        <v>0.48000000000320142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37063.78</v>
      </c>
      <c r="D1015" s="1">
        <f>BILANCA!E37</f>
        <v>37063.78</v>
      </c>
      <c r="E1015" s="1">
        <v>0</v>
      </c>
      <c r="F1015" s="1">
        <v>0</v>
      </c>
      <c r="G1015" s="2">
        <f t="shared" si="22"/>
        <v>3558.1228799999999</v>
      </c>
      <c r="H1015" s="2">
        <f t="shared" si="19"/>
        <v>0.44000000000232831</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20350.14</v>
      </c>
      <c r="D1018" s="1">
        <f>BILANCA!E40</f>
        <v>23960.9</v>
      </c>
      <c r="E1018" s="1">
        <v>0</v>
      </c>
      <c r="F1018" s="1">
        <v>0</v>
      </c>
      <c r="G1018" s="2">
        <f t="shared" si="22"/>
        <v>2389.5179000000003</v>
      </c>
      <c r="H1018" s="2">
        <f t="shared" si="19"/>
        <v>0.23999999999796273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5911.32</v>
      </c>
      <c r="D1019" s="1">
        <f>BILANCA!E41</f>
        <v>113294.77000000002</v>
      </c>
      <c r="E1019" s="1">
        <v>0</v>
      </c>
      <c r="F1019" s="1">
        <v>0</v>
      </c>
      <c r="G1019" s="2">
        <f t="shared" si="22"/>
        <v>8370.0309600000001</v>
      </c>
      <c r="H1019" s="2">
        <f t="shared" si="19"/>
        <v>0.54999999998108251</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39124.46</v>
      </c>
      <c r="D1020" s="1">
        <f>BILANCA!E42</f>
        <v>150668.76</v>
      </c>
      <c r="E1020" s="1">
        <v>0</v>
      </c>
      <c r="F1020" s="1">
        <v>0</v>
      </c>
      <c r="G1020" s="2">
        <f t="shared" si="22"/>
        <v>12597.093260000001</v>
      </c>
      <c r="H1020" s="2">
        <f t="shared" si="19"/>
        <v>0.69999999998981366</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33213.14</v>
      </c>
      <c r="D1022" s="1">
        <f>BILANCA!E44</f>
        <v>37373.99</v>
      </c>
      <c r="E1022" s="1">
        <v>0</v>
      </c>
      <c r="F1022" s="1">
        <v>0</v>
      </c>
      <c r="G1022" s="2">
        <f t="shared" si="22"/>
        <v>4210.4836799999994</v>
      </c>
      <c r="H1022" s="2">
        <f t="shared" si="19"/>
        <v>0.15000000000145519</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72184.080000000016</v>
      </c>
      <c r="D1023" s="1">
        <f>BILANCA!E45</f>
        <v>94365.799999999988</v>
      </c>
      <c r="E1023" s="1">
        <v>0</v>
      </c>
      <c r="F1023" s="1">
        <v>0</v>
      </c>
      <c r="G1023" s="2">
        <f t="shared" si="22"/>
        <v>10436.627199999999</v>
      </c>
      <c r="H1023" s="2">
        <f t="shared" si="19"/>
        <v>0.28000000002793968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14583.06</v>
      </c>
      <c r="D1025" s="1">
        <f>BILANCA!E47</f>
        <v>22333.07</v>
      </c>
      <c r="E1025" s="1">
        <v>0</v>
      </c>
      <c r="F1025" s="1">
        <v>0</v>
      </c>
      <c r="G1025" s="2">
        <f t="shared" si="22"/>
        <v>2488.4664000000002</v>
      </c>
      <c r="H1025" s="2">
        <f t="shared" si="19"/>
        <v>0.12999999999919964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218883.19</v>
      </c>
      <c r="D1026" s="1">
        <f>BILANCA!E48</f>
        <v>248343.67</v>
      </c>
      <c r="E1026" s="1">
        <v>0</v>
      </c>
      <c r="F1026" s="1">
        <v>0</v>
      </c>
      <c r="G1026" s="2">
        <f t="shared" si="22"/>
        <v>30769.532789999997</v>
      </c>
      <c r="H1026" s="2">
        <f t="shared" si="19"/>
        <v>0.51999999998952262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65152.01</v>
      </c>
      <c r="D1027" s="1">
        <f>BILANCA!E49</f>
        <v>65152</v>
      </c>
      <c r="E1027" s="1">
        <v>0</v>
      </c>
      <c r="F1027" s="1">
        <v>0</v>
      </c>
      <c r="G1027" s="2">
        <f t="shared" si="22"/>
        <v>8600.0644399999983</v>
      </c>
      <c r="H1027" s="2">
        <f t="shared" si="19"/>
        <v>1.0000000002037268E-2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226434.18</v>
      </c>
      <c r="D1028" s="1">
        <f>BILANCA!E50</f>
        <v>241462.94</v>
      </c>
      <c r="E1028" s="1">
        <v>0</v>
      </c>
      <c r="F1028" s="1">
        <v>0</v>
      </c>
      <c r="G1028" s="2">
        <f t="shared" si="22"/>
        <v>31921.202700000002</v>
      </c>
      <c r="H1028" s="2">
        <f t="shared" si="19"/>
        <v>0.23999999999068677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45435.39</v>
      </c>
      <c r="D1032" s="1">
        <f>BILANCA!E54</f>
        <v>46587.9</v>
      </c>
      <c r="E1032" s="1">
        <v>0</v>
      </c>
      <c r="F1032" s="1">
        <v>0</v>
      </c>
      <c r="G1032" s="2">
        <f t="shared" si="22"/>
        <v>6791.9483099999998</v>
      </c>
      <c r="H1032" s="2">
        <f t="shared" si="19"/>
        <v>0.48999999999796273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45435.39</v>
      </c>
      <c r="D1033" s="1">
        <f>BILANCA!E55</f>
        <v>46587.9</v>
      </c>
      <c r="E1033" s="1">
        <v>0</v>
      </c>
      <c r="F1033" s="1">
        <v>0</v>
      </c>
      <c r="G1033" s="2">
        <f t="shared" si="22"/>
        <v>6930.5594999999994</v>
      </c>
      <c r="H1033" s="2">
        <f t="shared" si="19"/>
        <v>0.48999999999796273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952679.9</v>
      </c>
      <c r="D1034" s="1">
        <f>BILANCA!E56</f>
        <v>0</v>
      </c>
      <c r="E1034" s="1">
        <v>0</v>
      </c>
      <c r="F1034" s="1">
        <v>0</v>
      </c>
      <c r="G1034" s="2">
        <f t="shared" si="22"/>
        <v>48586.674899999998</v>
      </c>
      <c r="H1034" s="2">
        <f t="shared" si="19"/>
        <v>9.9999999976716936E-2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952679.9</v>
      </c>
      <c r="D1035" s="1">
        <f>BILANCA!E57</f>
        <v>0</v>
      </c>
      <c r="E1035" s="1">
        <v>0</v>
      </c>
      <c r="F1035" s="1">
        <v>0</v>
      </c>
      <c r="G1035" s="2">
        <f t="shared" si="22"/>
        <v>49539.354800000001</v>
      </c>
      <c r="H1035" s="2">
        <f t="shared" si="19"/>
        <v>9.9999999976716936E-2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4205546.07</v>
      </c>
      <c r="D1046" s="1">
        <f>BILANCA!E68</f>
        <v>4354788.1800000006</v>
      </c>
      <c r="E1046" s="1">
        <v>0</v>
      </c>
      <c r="F1046" s="1">
        <v>0</v>
      </c>
      <c r="G1046" s="2">
        <f t="shared" si="22"/>
        <v>813652.71309000021</v>
      </c>
      <c r="H1046" s="2">
        <f t="shared" si="19"/>
        <v>0.25000000093132257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110393.92</v>
      </c>
      <c r="D1047" s="1">
        <f>BILANCA!E69</f>
        <v>610147.19999999995</v>
      </c>
      <c r="E1047" s="1">
        <v>0</v>
      </c>
      <c r="F1047" s="1">
        <v>0</v>
      </c>
      <c r="G1047" s="2">
        <f t="shared" si="22"/>
        <v>85164.052479999998</v>
      </c>
      <c r="H1047" s="2">
        <f t="shared" si="19"/>
        <v>0.2799999999551801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110248.42</v>
      </c>
      <c r="D1048" s="1">
        <f>BILANCA!E70</f>
        <v>610087.19999999995</v>
      </c>
      <c r="E1048" s="1">
        <v>0</v>
      </c>
      <c r="F1048" s="1">
        <v>0</v>
      </c>
      <c r="G1048" s="2">
        <f t="shared" si="22"/>
        <v>86477.483299999993</v>
      </c>
      <c r="H1048" s="2">
        <f t="shared" si="19"/>
        <v>0.61999999995168764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110248.42</v>
      </c>
      <c r="D1050" s="1">
        <f>BILANCA!E72</f>
        <v>610087.19999999995</v>
      </c>
      <c r="E1050" s="1">
        <v>0</v>
      </c>
      <c r="F1050" s="1">
        <v>0</v>
      </c>
      <c r="G1050" s="2">
        <f t="shared" si="22"/>
        <v>89138.328940000007</v>
      </c>
      <c r="H1050" s="2">
        <f t="shared" si="19"/>
        <v>0.61999999995168764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145.5</v>
      </c>
      <c r="D1054" s="1">
        <f>BILANCA!E76</f>
        <v>60</v>
      </c>
      <c r="E1054" s="1">
        <v>0</v>
      </c>
      <c r="F1054" s="1">
        <v>0</v>
      </c>
      <c r="G1054" s="2">
        <f t="shared" si="22"/>
        <v>18.850499999999997</v>
      </c>
      <c r="H1054" s="2">
        <f t="shared" si="19"/>
        <v>0.5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2522.58</v>
      </c>
      <c r="D1056" s="1">
        <f>BILANCA!E78</f>
        <v>2394.17</v>
      </c>
      <c r="E1056" s="1">
        <v>0</v>
      </c>
      <c r="F1056" s="1">
        <v>0</v>
      </c>
      <c r="G1056" s="2">
        <f t="shared" si="22"/>
        <v>533.69715999999994</v>
      </c>
      <c r="H1056" s="2">
        <f t="shared" si="19"/>
        <v>0.59000000000014552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2522.58</v>
      </c>
      <c r="D1064" s="1">
        <f>BILANCA!E86</f>
        <v>2394.17</v>
      </c>
      <c r="E1064" s="1">
        <v>0</v>
      </c>
      <c r="F1064" s="1">
        <v>0</v>
      </c>
      <c r="G1064" s="2">
        <f t="shared" si="22"/>
        <v>592.18452000000002</v>
      </c>
      <c r="H1064" s="2">
        <f t="shared" si="19"/>
        <v>0.59000000000014552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3364206.57</v>
      </c>
      <c r="D1112" s="1">
        <f>BILANCA!E134</f>
        <v>3423543.57</v>
      </c>
      <c r="E1112" s="1">
        <v>0</v>
      </c>
      <c r="F1112" s="1">
        <v>0</v>
      </c>
      <c r="G1112" s="2">
        <f t="shared" si="22"/>
        <v>1317256.8885900001</v>
      </c>
      <c r="H1112" s="2">
        <f t="shared" si="23"/>
        <v>0.86000000033527613</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3364206.57</v>
      </c>
      <c r="D1113" s="1">
        <f>BILANCA!E135</f>
        <v>3423543.57</v>
      </c>
      <c r="E1113" s="1">
        <v>0</v>
      </c>
      <c r="F1113" s="1">
        <v>0</v>
      </c>
      <c r="G1113" s="2">
        <f t="shared" si="22"/>
        <v>1327468.1823</v>
      </c>
      <c r="H1113" s="2">
        <f t="shared" si="23"/>
        <v>0.86000000033527613</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3364206.57</v>
      </c>
      <c r="D1117" s="1">
        <f>BILANCA!E139</f>
        <v>3423543.57</v>
      </c>
      <c r="E1117" s="1">
        <v>0</v>
      </c>
      <c r="F1117" s="1">
        <v>0</v>
      </c>
      <c r="G1117" s="2">
        <f t="shared" si="22"/>
        <v>1368313.35714</v>
      </c>
      <c r="H1117" s="2">
        <f t="shared" si="23"/>
        <v>0.86000000033527613</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142255.4</v>
      </c>
      <c r="D1124" s="1">
        <f>BILANCA!E146</f>
        <v>127971.18000000001</v>
      </c>
      <c r="E1124" s="1">
        <v>0</v>
      </c>
      <c r="F1124" s="1">
        <v>0</v>
      </c>
      <c r="G1124" s="2">
        <f t="shared" si="22"/>
        <v>56145.884159999994</v>
      </c>
      <c r="H1124" s="2">
        <f t="shared" si="23"/>
        <v>0.58000000000174623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11386.83</v>
      </c>
      <c r="D1125" s="1">
        <f>BILANCA!E147</f>
        <v>16852.88</v>
      </c>
      <c r="E1125" s="1">
        <v>0</v>
      </c>
      <c r="F1125" s="1">
        <v>0</v>
      </c>
      <c r="G1125" s="2">
        <f t="shared" si="22"/>
        <v>6403.1477799999993</v>
      </c>
      <c r="H1125" s="2">
        <f t="shared" si="23"/>
        <v>0.28999999999905413</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51937.97</v>
      </c>
      <c r="D1136" s="1">
        <f>BILANCA!E158</f>
        <v>54052.480000000003</v>
      </c>
      <c r="E1136" s="1">
        <v>0</v>
      </c>
      <c r="F1136" s="1">
        <v>0</v>
      </c>
      <c r="G1136" s="2">
        <f t="shared" si="22"/>
        <v>24486.568289999999</v>
      </c>
      <c r="H1136" s="2">
        <f t="shared" si="23"/>
        <v>0.51000000000203727</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153545.38</v>
      </c>
      <c r="D1137" s="1">
        <f>BILANCA!E159</f>
        <v>148707.87</v>
      </c>
      <c r="E1137" s="1">
        <v>0</v>
      </c>
      <c r="F1137" s="1">
        <v>0</v>
      </c>
      <c r="G1137" s="2">
        <f t="shared" si="22"/>
        <v>69448.012480000005</v>
      </c>
      <c r="H1137" s="2">
        <f t="shared" si="23"/>
        <v>0.51000000000931323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2375.7399999999998</v>
      </c>
      <c r="D1138" s="1">
        <f>BILANCA!E160</f>
        <v>2020</v>
      </c>
      <c r="E1138" s="1">
        <v>0</v>
      </c>
      <c r="F1138" s="1">
        <v>0</v>
      </c>
      <c r="G1138" s="2">
        <f t="shared" si="22"/>
        <v>994.43970000000002</v>
      </c>
      <c r="H1138" s="2">
        <f t="shared" si="23"/>
        <v>0.26000000000021828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2273.4499999999998</v>
      </c>
      <c r="D1140" s="1">
        <f>BILANCA!E162</f>
        <v>1672.68</v>
      </c>
      <c r="E1140" s="1">
        <v>0</v>
      </c>
      <c r="F1140" s="1">
        <v>0</v>
      </c>
      <c r="G1140" s="2">
        <f t="shared" si="22"/>
        <v>882.15317000000005</v>
      </c>
      <c r="H1140" s="2">
        <f t="shared" si="23"/>
        <v>0.76999999999975444</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79263.97</v>
      </c>
      <c r="D1141" s="1">
        <f>BILANCA!E163</f>
        <v>95334.73</v>
      </c>
      <c r="E1141" s="1">
        <v>0</v>
      </c>
      <c r="F1141" s="1">
        <v>0</v>
      </c>
      <c r="G1141" s="2">
        <f t="shared" si="22"/>
        <v>42649.481939999998</v>
      </c>
      <c r="H1141" s="2">
        <f t="shared" si="23"/>
        <v>0.30000000000291038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481725.68</v>
      </c>
      <c r="D1142" s="1">
        <f>BILANCA!E164</f>
        <v>92527.61</v>
      </c>
      <c r="E1142" s="1">
        <v>0</v>
      </c>
      <c r="F1142" s="1">
        <v>0</v>
      </c>
      <c r="G1142" s="2">
        <f t="shared" si="22"/>
        <v>106018.16310000001</v>
      </c>
      <c r="H1142" s="2">
        <f t="shared" si="23"/>
        <v>0.71000000000640284</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481725.68</v>
      </c>
      <c r="D1143" s="1">
        <f>BILANCA!E165</f>
        <v>92527.61</v>
      </c>
      <c r="E1143" s="1">
        <v>0</v>
      </c>
      <c r="F1143" s="1">
        <v>0</v>
      </c>
      <c r="G1143" s="2">
        <f t="shared" si="22"/>
        <v>106684.944</v>
      </c>
      <c r="H1143" s="2">
        <f t="shared" si="23"/>
        <v>0.71000000000640284</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104441.92</v>
      </c>
      <c r="D1148" s="1">
        <f>BILANCA!E170</f>
        <v>98204.45</v>
      </c>
      <c r="E1148" s="1">
        <v>0</v>
      </c>
      <c r="F1148" s="1">
        <v>0</v>
      </c>
      <c r="G1148" s="2">
        <f t="shared" si="22"/>
        <v>49640.385299999994</v>
      </c>
      <c r="H1148" s="2">
        <f t="shared" si="23"/>
        <v>0.52999999999883585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104441.92</v>
      </c>
      <c r="D1149" s="1">
        <f>BILANCA!E171</f>
        <v>98204.45</v>
      </c>
      <c r="E1149" s="1">
        <v>0</v>
      </c>
      <c r="F1149" s="1">
        <v>0</v>
      </c>
      <c r="G1149" s="2">
        <f t="shared" si="22"/>
        <v>49941.236120000001</v>
      </c>
      <c r="H1149" s="2">
        <f t="shared" si="23"/>
        <v>0.52999999999883585</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26032970.280000005</v>
      </c>
      <c r="D1152" s="1">
        <f>BILANCA!E175</f>
        <v>28156388.939999998</v>
      </c>
      <c r="E1152" s="1">
        <v>0</v>
      </c>
      <c r="F1152" s="1">
        <v>0</v>
      </c>
      <c r="G1152" s="2">
        <f t="shared" si="22"/>
        <v>13916431.439040001</v>
      </c>
      <c r="H1152" s="2">
        <f t="shared" si="23"/>
        <v>0.34000000730156898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1686218.37</v>
      </c>
      <c r="D1153" s="1">
        <f>BILANCA!E176</f>
        <v>2100264.63</v>
      </c>
      <c r="E1153" s="1">
        <v>0</v>
      </c>
      <c r="F1153" s="1">
        <v>0</v>
      </c>
      <c r="G1153" s="2">
        <f t="shared" si="22"/>
        <v>1000747.0971000001</v>
      </c>
      <c r="H1153" s="2">
        <f t="shared" si="23"/>
        <v>0.74000000022351742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323009.05</v>
      </c>
      <c r="D1154" s="1">
        <f>BILANCA!E177</f>
        <v>319891.20999999996</v>
      </c>
      <c r="E1154" s="1">
        <v>0</v>
      </c>
      <c r="F1154" s="1">
        <v>0</v>
      </c>
      <c r="G1154" s="2">
        <f t="shared" si="22"/>
        <v>164637.34136999998</v>
      </c>
      <c r="H1154" s="2">
        <f t="shared" si="23"/>
        <v>0.25999999995110556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50997.32</v>
      </c>
      <c r="D1155" s="1">
        <f>BILANCA!E178</f>
        <v>40831.67</v>
      </c>
      <c r="E1155" s="1">
        <v>0</v>
      </c>
      <c r="F1155" s="1">
        <v>0</v>
      </c>
      <c r="G1155" s="2">
        <f t="shared" si="22"/>
        <v>22817.633519999996</v>
      </c>
      <c r="H1155" s="2">
        <f t="shared" si="23"/>
        <v>0.65000000000145519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82448.789999999994</v>
      </c>
      <c r="D1156" s="1">
        <f>BILANCA!E179</f>
        <v>95966.2</v>
      </c>
      <c r="E1156" s="1">
        <v>0</v>
      </c>
      <c r="F1156" s="1">
        <v>0</v>
      </c>
      <c r="G1156" s="2">
        <f t="shared" si="22"/>
        <v>47467.945869999996</v>
      </c>
      <c r="H1156" s="2">
        <f t="shared" si="23"/>
        <v>0.41000000000349246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656.5</v>
      </c>
      <c r="D1157" s="1">
        <f>BILANCA!E180</f>
        <v>174.59</v>
      </c>
      <c r="E1157" s="1">
        <v>0</v>
      </c>
      <c r="F1157" s="1">
        <v>0</v>
      </c>
      <c r="G1157" s="2">
        <f t="shared" si="22"/>
        <v>174.98831999999999</v>
      </c>
      <c r="H1157" s="2">
        <f t="shared" si="23"/>
        <v>0.90999999999999659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643.80999999999995</v>
      </c>
      <c r="D1159" s="1">
        <f>BILANCA!E182</f>
        <v>157.03</v>
      </c>
      <c r="E1159" s="1">
        <v>0</v>
      </c>
      <c r="F1159" s="1">
        <v>0</v>
      </c>
      <c r="G1159" s="2">
        <f t="shared" si="22"/>
        <v>168.58511999999996</v>
      </c>
      <c r="H1159" s="2">
        <f t="shared" si="23"/>
        <v>0.22000000000005571</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12.69</v>
      </c>
      <c r="D1160" s="1">
        <f>BILANCA!E183</f>
        <v>17.559999999999999</v>
      </c>
      <c r="E1160" s="1">
        <v>0</v>
      </c>
      <c r="F1160" s="1">
        <v>0</v>
      </c>
      <c r="G1160" s="2">
        <f t="shared" si="22"/>
        <v>8.4623699999999999</v>
      </c>
      <c r="H1160" s="2">
        <f t="shared" si="23"/>
        <v>0.75000000000000178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14639.33</v>
      </c>
      <c r="D1161" s="1">
        <f>BILANCA!E184</f>
        <v>19974.939999999999</v>
      </c>
      <c r="E1161" s="1">
        <v>0</v>
      </c>
      <c r="F1161" s="1">
        <v>0</v>
      </c>
      <c r="G1161" s="2">
        <f t="shared" si="22"/>
        <v>9716.8793799999985</v>
      </c>
      <c r="H1161" s="2">
        <f t="shared" si="23"/>
        <v>0.39000000000123691</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93943.54</v>
      </c>
      <c r="D1163" s="1">
        <f>BILANCA!E186</f>
        <v>94393.49</v>
      </c>
      <c r="E1163" s="1">
        <v>0</v>
      </c>
      <c r="F1163" s="1">
        <v>0</v>
      </c>
      <c r="G1163" s="2">
        <f t="shared" si="22"/>
        <v>50891.493600000002</v>
      </c>
      <c r="H1163" s="2">
        <f t="shared" si="23"/>
        <v>0.95000000001164153</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15352.3</v>
      </c>
      <c r="D1164" s="1">
        <f>BILANCA!E187</f>
        <v>3714.15</v>
      </c>
      <c r="E1164" s="1">
        <v>0</v>
      </c>
      <c r="F1164" s="1">
        <v>0</v>
      </c>
      <c r="G1164" s="2">
        <f t="shared" si="22"/>
        <v>4123.2885999999999</v>
      </c>
      <c r="H1164" s="2">
        <f t="shared" si="23"/>
        <v>0.44999999999936335</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64971.27</v>
      </c>
      <c r="D1165" s="1">
        <f>BILANCA!E188</f>
        <v>64836.17</v>
      </c>
      <c r="E1165" s="1">
        <v>0</v>
      </c>
      <c r="F1165" s="1">
        <v>0</v>
      </c>
      <c r="G1165" s="2">
        <f t="shared" si="22"/>
        <v>35425.137019999995</v>
      </c>
      <c r="H1165" s="2">
        <f t="shared" si="23"/>
        <v>0.43999999999505235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372480.53</v>
      </c>
      <c r="D1166" s="1">
        <f>BILANCA!E189</f>
        <v>184134.36</v>
      </c>
      <c r="E1166" s="1">
        <v>0</v>
      </c>
      <c r="F1166" s="1">
        <v>0</v>
      </c>
      <c r="G1166" s="2">
        <f t="shared" si="22"/>
        <v>135557.11275</v>
      </c>
      <c r="H1166" s="2">
        <f t="shared" si="23"/>
        <v>0.82999999995809048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990728.79</v>
      </c>
      <c r="D1183" s="1">
        <f>BILANCA!E206</f>
        <v>1596239.06</v>
      </c>
      <c r="E1183" s="1">
        <v>0</v>
      </c>
      <c r="F1183" s="1">
        <v>0</v>
      </c>
      <c r="G1183" s="2">
        <f t="shared" si="22"/>
        <v>836641.3820000001</v>
      </c>
      <c r="H1183" s="2">
        <f t="shared" si="23"/>
        <v>0.27000000001862645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990728.79</v>
      </c>
      <c r="D1184" s="1">
        <f>BILANCA!E207</f>
        <v>1596239.06</v>
      </c>
      <c r="E1184" s="1">
        <v>0</v>
      </c>
      <c r="F1184" s="1">
        <v>0</v>
      </c>
      <c r="G1184" s="2">
        <f t="shared" si="22"/>
        <v>840824.58891000005</v>
      </c>
      <c r="H1184" s="2">
        <f t="shared" si="23"/>
        <v>0.27000000001862645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912322.79</v>
      </c>
      <c r="E1185" s="1">
        <v>0</v>
      </c>
      <c r="F1185" s="1">
        <v>0</v>
      </c>
      <c r="G1185" s="2">
        <f t="shared" si="22"/>
        <v>368578.40716000006</v>
      </c>
      <c r="H1185" s="2">
        <f t="shared" si="23"/>
        <v>0.2099999999627471</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953719.55</v>
      </c>
      <c r="D1189" s="1">
        <f>BILANCA!E212</f>
        <v>683916.27</v>
      </c>
      <c r="E1189" s="1">
        <v>0</v>
      </c>
      <c r="F1189" s="1">
        <v>0</v>
      </c>
      <c r="G1189" s="2">
        <f t="shared" si="22"/>
        <v>478239.73054000002</v>
      </c>
      <c r="H1189" s="2">
        <f t="shared" si="23"/>
        <v>0.71999999997206032</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37009.24</v>
      </c>
      <c r="D1194" s="1">
        <f>BILANCA!E217</f>
        <v>0</v>
      </c>
      <c r="E1194" s="1">
        <v>0</v>
      </c>
      <c r="F1194" s="1">
        <v>0</v>
      </c>
      <c r="G1194" s="2">
        <f t="shared" si="22"/>
        <v>7808.9496399999989</v>
      </c>
      <c r="H1194" s="2">
        <f t="shared" si="23"/>
        <v>0.23999999999796273</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24346751.910000004</v>
      </c>
      <c r="D1214" s="1">
        <f>BILANCA!E237</f>
        <v>26056124.309999999</v>
      </c>
      <c r="E1214" s="1">
        <v>0</v>
      </c>
      <c r="F1214" s="1">
        <v>0</v>
      </c>
      <c r="G1214" s="2">
        <f t="shared" si="22"/>
        <v>17662029.12243</v>
      </c>
      <c r="H1214" s="2">
        <f t="shared" si="23"/>
        <v>0.39999999478459358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24225561.890000001</v>
      </c>
      <c r="D1215" s="1">
        <f>BILANCA!E238</f>
        <v>25649216.219999999</v>
      </c>
      <c r="E1215" s="1">
        <v>0</v>
      </c>
      <c r="F1215" s="1">
        <v>0</v>
      </c>
      <c r="G1215" s="2">
        <f t="shared" si="22"/>
        <v>17521566.684560001</v>
      </c>
      <c r="H1215" s="2">
        <f t="shared" si="23"/>
        <v>0.32999999821186066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25191630.780000001</v>
      </c>
      <c r="D1216" s="1">
        <f>BILANCA!E239</f>
        <v>27225144.329999998</v>
      </c>
      <c r="E1216" s="1">
        <v>0</v>
      </c>
      <c r="F1216" s="1">
        <v>0</v>
      </c>
      <c r="G1216" s="2">
        <f t="shared" si="22"/>
        <v>18556567.229520001</v>
      </c>
      <c r="H1216" s="2">
        <f t="shared" si="23"/>
        <v>0.54999999701976776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25191630.780000001</v>
      </c>
      <c r="D1217" s="1">
        <f>BILANCA!E240</f>
        <v>27225144.329999998</v>
      </c>
      <c r="E1217" s="1">
        <v>0</v>
      </c>
      <c r="F1217" s="1">
        <v>0</v>
      </c>
      <c r="G1217" s="2">
        <f t="shared" si="22"/>
        <v>18636209.148960002</v>
      </c>
      <c r="H1217" s="2">
        <f t="shared" si="23"/>
        <v>0.54999999701976776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966068.89</v>
      </c>
      <c r="D1219" s="1">
        <f>BILANCA!E242</f>
        <v>1575928.11</v>
      </c>
      <c r="E1219" s="1">
        <v>0</v>
      </c>
      <c r="F1219" s="1">
        <v>0</v>
      </c>
      <c r="G1219" s="2">
        <f t="shared" si="22"/>
        <v>971830.32596000005</v>
      </c>
      <c r="H1219" s="2">
        <f t="shared" si="23"/>
        <v>0.22000000008847564</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966068.89</v>
      </c>
      <c r="D1220" s="1">
        <f>BILANCA!E243</f>
        <v>1575928.11</v>
      </c>
      <c r="E1220" s="1">
        <v>0</v>
      </c>
      <c r="F1220" s="1">
        <v>0</v>
      </c>
      <c r="G1220" s="2">
        <f t="shared" si="22"/>
        <v>975948.25107</v>
      </c>
      <c r="H1220" s="2">
        <f t="shared" si="23"/>
        <v>0.22000000008847564</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-493769.32999999984</v>
      </c>
      <c r="D1222" s="1">
        <f>BILANCA!E245</f>
        <v>191898</v>
      </c>
      <c r="E1222" s="1">
        <v>0</v>
      </c>
      <c r="F1222" s="1">
        <v>0</v>
      </c>
      <c r="G1222" s="2">
        <f t="shared" si="22"/>
        <v>-26283.62586999996</v>
      </c>
      <c r="H1222" s="2">
        <f t="shared" si="23"/>
        <v>0.32999999984167516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1250537.1200000001</v>
      </c>
      <c r="D1223" s="1">
        <f>BILANCA!E246</f>
        <v>2855478.34</v>
      </c>
      <c r="E1223" s="1">
        <v>0</v>
      </c>
      <c r="F1223" s="1">
        <v>0</v>
      </c>
      <c r="G1223" s="2">
        <f t="shared" si="22"/>
        <v>1670758.5119999999</v>
      </c>
      <c r="H1223" s="2">
        <f t="shared" si="23"/>
        <v>0.4599999999627471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278157.26</v>
      </c>
      <c r="D1224" s="1">
        <f>BILANCA!E247</f>
        <v>1273239.27</v>
      </c>
      <c r="E1224" s="1">
        <v>0</v>
      </c>
      <c r="F1224" s="1">
        <v>0</v>
      </c>
      <c r="G1224" s="2">
        <f t="shared" si="22"/>
        <v>680737.22779999999</v>
      </c>
      <c r="H1224" s="2">
        <f t="shared" si="23"/>
        <v>0.53000000002793968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972379.86</v>
      </c>
      <c r="D1226" s="1">
        <f>BILANCA!E249</f>
        <v>1582239.07</v>
      </c>
      <c r="E1226" s="1">
        <v>0</v>
      </c>
      <c r="F1226" s="1">
        <v>0</v>
      </c>
      <c r="G1226" s="2">
        <f t="shared" si="22"/>
        <v>1005256.4939999999</v>
      </c>
      <c r="H1226" s="2">
        <f t="shared" si="23"/>
        <v>0.21000000007916242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1744306.45</v>
      </c>
      <c r="D1227" s="1">
        <f>BILANCA!E250</f>
        <v>2663580.34</v>
      </c>
      <c r="E1227" s="1">
        <v>0</v>
      </c>
      <c r="F1227" s="1">
        <v>0</v>
      </c>
      <c r="G1227" s="2">
        <f t="shared" si="22"/>
        <v>1725437.9797199997</v>
      </c>
      <c r="H1227" s="2">
        <f t="shared" si="23"/>
        <v>0.78999999980442226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1744306.45</v>
      </c>
      <c r="D1229" s="1">
        <f>BILANCA!E252</f>
        <v>2663580.34</v>
      </c>
      <c r="E1229" s="1">
        <v>0</v>
      </c>
      <c r="F1229" s="1">
        <v>0</v>
      </c>
      <c r="G1229" s="2">
        <f t="shared" si="22"/>
        <v>1739580.9139799997</v>
      </c>
      <c r="H1229" s="2">
        <f t="shared" si="23"/>
        <v>0.78999999980442226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133233.67000000001</v>
      </c>
      <c r="D1232" s="1">
        <f>BILANCA!E255</f>
        <v>157773.82999999999</v>
      </c>
      <c r="E1232" s="1">
        <v>0</v>
      </c>
      <c r="F1232" s="1">
        <v>0</v>
      </c>
      <c r="G1232" s="2">
        <f t="shared" si="22"/>
        <v>111746.55116999999</v>
      </c>
      <c r="H1232" s="2">
        <f t="shared" si="23"/>
        <v>0.5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481725.68</v>
      </c>
      <c r="D1233" s="1">
        <f>BILANCA!E256</f>
        <v>57236.26</v>
      </c>
      <c r="E1233" s="1">
        <v>0</v>
      </c>
      <c r="F1233" s="1">
        <v>0</v>
      </c>
      <c r="G1233" s="2">
        <f t="shared" si="22"/>
        <v>149049.54999999999</v>
      </c>
      <c r="H1233" s="2">
        <f t="shared" si="23"/>
        <v>0.58000000000902219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2125054.8199999998</v>
      </c>
      <c r="D1236" s="1">
        <f>BILANCA!E259</f>
        <v>3054292.52</v>
      </c>
      <c r="E1236" s="1">
        <v>0</v>
      </c>
      <c r="F1236" s="1">
        <v>0</v>
      </c>
      <c r="G1236" s="2">
        <f t="shared" si="22"/>
        <v>2083110.8845800001</v>
      </c>
      <c r="H1236" s="2">
        <f t="shared" si="23"/>
        <v>0.66000000014901161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2125054.8199999998</v>
      </c>
      <c r="D1237" s="1">
        <f>BILANCA!E260</f>
        <v>3054292.52</v>
      </c>
      <c r="E1237" s="1">
        <v>0</v>
      </c>
      <c r="F1237" s="1">
        <v>0</v>
      </c>
      <c r="G1237" s="2">
        <f t="shared" si="22"/>
        <v>2091344.5244400001</v>
      </c>
      <c r="H1237" s="2">
        <f t="shared" si="23"/>
        <v>0.66000000014901161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175043.56</v>
      </c>
      <c r="D1240" s="1">
        <f>BILANCA!E264</f>
        <v>192535.14</v>
      </c>
      <c r="E1240" s="1">
        <v>0</v>
      </c>
      <c r="F1240" s="1">
        <v>0</v>
      </c>
      <c r="G1240" s="2">
        <f t="shared" si="22"/>
        <v>143949.25688</v>
      </c>
      <c r="H1240" s="2">
        <f t="shared" si="23"/>
        <v>0.58000000001629815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46475.81</v>
      </c>
      <c r="D1241" s="1">
        <f>BILANCA!E265</f>
        <v>30770.77</v>
      </c>
      <c r="E1241" s="1">
        <v>0</v>
      </c>
      <c r="F1241" s="1">
        <v>0</v>
      </c>
      <c r="G1241" s="2">
        <f t="shared" si="22"/>
        <v>27868.476300000002</v>
      </c>
      <c r="H1241" s="2">
        <f t="shared" si="23"/>
        <v>0.42000000000189175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70794.67</v>
      </c>
      <c r="D1242" s="1">
        <f>BILANCA!E266</f>
        <v>17030.150000000001</v>
      </c>
      <c r="E1242" s="1">
        <v>0</v>
      </c>
      <c r="F1242" s="1">
        <v>0</v>
      </c>
      <c r="G1242" s="2">
        <f t="shared" ref="G1242:G1479" si="24">B1242/1000*C1242+B1242/500*D1242</f>
        <v>27157.437230000003</v>
      </c>
      <c r="H1242" s="2">
        <f t="shared" si="23"/>
        <v>0.48000000000320142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410931.01</v>
      </c>
      <c r="D1243" s="1">
        <f>BILANCA!E267</f>
        <v>75497.460000000006</v>
      </c>
      <c r="E1243" s="1">
        <v>0</v>
      </c>
      <c r="F1243" s="1">
        <v>0</v>
      </c>
      <c r="G1243" s="2">
        <f t="shared" si="24"/>
        <v>146100.74180000002</v>
      </c>
      <c r="H1243" s="2">
        <f t="shared" si="23"/>
        <v>0.47000000001571607</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128.4</v>
      </c>
      <c r="D1244" s="1">
        <f>BILANCA!E268</f>
        <v>0</v>
      </c>
      <c r="E1244" s="1">
        <v>0</v>
      </c>
      <c r="F1244" s="1">
        <v>0</v>
      </c>
      <c r="G1244" s="2">
        <f t="shared" si="24"/>
        <v>33.5124</v>
      </c>
      <c r="H1244" s="2">
        <f t="shared" si="23"/>
        <v>0.40000000000000568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2394.1799999999998</v>
      </c>
      <c r="D1247" s="1">
        <f>BILANCA!E271</f>
        <v>2394.17</v>
      </c>
      <c r="E1247" s="1">
        <v>0</v>
      </c>
      <c r="F1247" s="1">
        <v>0</v>
      </c>
      <c r="G1247" s="2">
        <f t="shared" si="24"/>
        <v>1896.1852800000001</v>
      </c>
      <c r="H1247" s="2">
        <f t="shared" si="23"/>
        <v>0.34999999999990905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1194.51</v>
      </c>
      <c r="D1263" s="1">
        <f>BILANCA!E287</f>
        <v>29322.47</v>
      </c>
      <c r="E1263" s="1">
        <v>0</v>
      </c>
      <c r="F1263" s="1">
        <v>0</v>
      </c>
      <c r="G1263" s="2">
        <f t="shared" si="24"/>
        <v>16755.046000000002</v>
      </c>
      <c r="H1263" s="2">
        <f t="shared" si="23"/>
        <v>0.96000000000117325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321814.53999999998</v>
      </c>
      <c r="D1264" s="1">
        <f>BILANCA!E288</f>
        <v>290568.74</v>
      </c>
      <c r="E1264" s="1">
        <v>0</v>
      </c>
      <c r="F1264" s="1">
        <v>0</v>
      </c>
      <c r="G1264" s="2">
        <f t="shared" si="24"/>
        <v>253729.51762</v>
      </c>
      <c r="H1264" s="2">
        <f t="shared" si="23"/>
        <v>0.72000000003026798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105520.95</v>
      </c>
      <c r="D1265" s="1">
        <f>BILANCA!E289</f>
        <v>5130.8900000000003</v>
      </c>
      <c r="E1265" s="1">
        <v>0</v>
      </c>
      <c r="F1265" s="1">
        <v>0</v>
      </c>
      <c r="G1265" s="2">
        <f t="shared" si="24"/>
        <v>32650.729859999996</v>
      </c>
      <c r="H1265" s="2">
        <f t="shared" si="23"/>
        <v>0.16000000000258296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266959.58</v>
      </c>
      <c r="D1266" s="1">
        <f>BILANCA!E290</f>
        <v>179003.47</v>
      </c>
      <c r="E1266" s="1">
        <v>0</v>
      </c>
      <c r="F1266" s="1">
        <v>0</v>
      </c>
      <c r="G1266" s="2">
        <f t="shared" si="24"/>
        <v>176865.52515999996</v>
      </c>
      <c r="H1266" s="2">
        <f t="shared" si="23"/>
        <v>0.88999999998486601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990728.79</v>
      </c>
      <c r="D1270" s="1">
        <f>BILANCA!E294</f>
        <v>1596239.06</v>
      </c>
      <c r="E1270" s="1">
        <v>0</v>
      </c>
      <c r="F1270" s="1">
        <v>0</v>
      </c>
      <c r="G1270" s="2">
        <f t="shared" si="24"/>
        <v>1200580.3831699998</v>
      </c>
      <c r="H1270" s="2">
        <f t="shared" si="23"/>
        <v>0.27000000001862645</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3034.01</v>
      </c>
      <c r="D1275" s="1">
        <f>BILANCA!E299</f>
        <v>5196.9399999999996</v>
      </c>
      <c r="E1275" s="1">
        <v>0</v>
      </c>
      <c r="F1275" s="1">
        <v>0</v>
      </c>
      <c r="G1275" s="2">
        <f t="shared" si="24"/>
        <v>3920.9438799999998</v>
      </c>
      <c r="H1275" s="2">
        <f t="shared" si="23"/>
        <v>7.0000000000618456E-2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821419.73</v>
      </c>
      <c r="D1299" s="6">
        <f>'RAS-funkcijski'!E5</f>
        <v>973058.77</v>
      </c>
      <c r="E1299" s="6">
        <v>0</v>
      </c>
      <c r="F1299" s="6">
        <v>0</v>
      </c>
      <c r="G1299" s="7">
        <f t="shared" si="24"/>
        <v>2767.5372700000003</v>
      </c>
      <c r="H1299" s="7">
        <f t="shared" si="23"/>
        <v>0.5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821419.73</v>
      </c>
      <c r="D1300" s="1">
        <f>'RAS-funkcijski'!E6</f>
        <v>973058.77</v>
      </c>
      <c r="E1300" s="1">
        <v>0</v>
      </c>
      <c r="F1300" s="1">
        <v>0</v>
      </c>
      <c r="G1300" s="2">
        <f t="shared" si="24"/>
        <v>5535.0745400000005</v>
      </c>
      <c r="H1300" s="2">
        <f t="shared" si="23"/>
        <v>0.5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789538.73</v>
      </c>
      <c r="D1301" s="1">
        <f>'RAS-funkcijski'!E7</f>
        <v>935181.1</v>
      </c>
      <c r="E1301" s="1">
        <v>0</v>
      </c>
      <c r="F1301" s="1">
        <v>0</v>
      </c>
      <c r="G1301" s="2">
        <f t="shared" si="24"/>
        <v>7979.7027899999994</v>
      </c>
      <c r="H1301" s="2">
        <f t="shared" si="23"/>
        <v>0.36999999999534339</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31881</v>
      </c>
      <c r="D1302" s="1">
        <f>'RAS-funkcijski'!E8</f>
        <v>37877.67</v>
      </c>
      <c r="E1302" s="1">
        <v>0</v>
      </c>
      <c r="F1302" s="1">
        <v>0</v>
      </c>
      <c r="G1302" s="2">
        <f t="shared" si="24"/>
        <v>430.54536000000002</v>
      </c>
      <c r="H1302" s="2">
        <f t="shared" si="23"/>
        <v>0.33000000000174623</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1158.67</v>
      </c>
      <c r="D1316" s="1">
        <f>'RAS-funkcijski'!E22</f>
        <v>5141.24</v>
      </c>
      <c r="E1316" s="1">
        <v>0</v>
      </c>
      <c r="F1316" s="1">
        <v>0</v>
      </c>
      <c r="G1316" s="2">
        <f t="shared" si="24"/>
        <v>205.94069999999999</v>
      </c>
      <c r="H1316" s="2">
        <f t="shared" si="23"/>
        <v>0.56999999999970896</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1158.67</v>
      </c>
      <c r="D1318" s="1">
        <f>'RAS-funkcijski'!E24</f>
        <v>5141.24</v>
      </c>
      <c r="E1318" s="1">
        <v>0</v>
      </c>
      <c r="F1318" s="1">
        <v>0</v>
      </c>
      <c r="G1318" s="2">
        <f t="shared" si="24"/>
        <v>228.82299999999998</v>
      </c>
      <c r="H1318" s="2">
        <f t="shared" si="23"/>
        <v>0.56999999999970896</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70943.45</v>
      </c>
      <c r="D1322" s="1">
        <f>'RAS-funkcijski'!E28</f>
        <v>91061.75</v>
      </c>
      <c r="E1322" s="1">
        <v>0</v>
      </c>
      <c r="F1322" s="1">
        <v>0</v>
      </c>
      <c r="G1322" s="2">
        <f t="shared" si="24"/>
        <v>6073.6067999999996</v>
      </c>
      <c r="H1322" s="2">
        <f t="shared" si="23"/>
        <v>0.69999999999708962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69440.36</v>
      </c>
      <c r="D1324" s="1">
        <f>'RAS-funkcijski'!E30</f>
        <v>87013.67</v>
      </c>
      <c r="E1324" s="1">
        <v>0</v>
      </c>
      <c r="F1324" s="1">
        <v>0</v>
      </c>
      <c r="G1324" s="2">
        <f t="shared" si="24"/>
        <v>6330.1601999999993</v>
      </c>
      <c r="H1324" s="2">
        <f t="shared" si="23"/>
        <v>0.69000000000232831</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1503.09</v>
      </c>
      <c r="D1328" s="1">
        <f>'RAS-funkcijski'!E34</f>
        <v>4048.08</v>
      </c>
      <c r="E1328" s="1">
        <v>0</v>
      </c>
      <c r="F1328" s="1">
        <v>0</v>
      </c>
      <c r="G1328" s="2">
        <f t="shared" si="24"/>
        <v>287.97749999999996</v>
      </c>
      <c r="H1328" s="2">
        <f t="shared" si="23"/>
        <v>0.16999999999984539</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582692.08000000007</v>
      </c>
      <c r="D1329" s="1">
        <f>'RAS-funkcijski'!E35</f>
        <v>1517505.22</v>
      </c>
      <c r="E1329" s="1">
        <v>0</v>
      </c>
      <c r="F1329" s="1">
        <v>0</v>
      </c>
      <c r="G1329" s="2">
        <f t="shared" si="24"/>
        <v>112148.77812</v>
      </c>
      <c r="H1329" s="2">
        <f t="shared" si="23"/>
        <v>0.30000000004656613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6636.14</v>
      </c>
      <c r="D1333" s="1">
        <f>'RAS-funkcijski'!E39</f>
        <v>6636.14</v>
      </c>
      <c r="E1333" s="1">
        <v>0</v>
      </c>
      <c r="F1333" s="1">
        <v>0</v>
      </c>
      <c r="G1333" s="2">
        <f t="shared" si="24"/>
        <v>696.79470000000015</v>
      </c>
      <c r="H1333" s="2">
        <f t="shared" si="23"/>
        <v>0.28000000000065484</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6636.14</v>
      </c>
      <c r="D1334" s="1">
        <f>'RAS-funkcijski'!E40</f>
        <v>6636.14</v>
      </c>
      <c r="E1334" s="1">
        <v>0</v>
      </c>
      <c r="F1334" s="1">
        <v>0</v>
      </c>
      <c r="G1334" s="2">
        <f t="shared" si="24"/>
        <v>716.70312000000001</v>
      </c>
      <c r="H1334" s="2">
        <f t="shared" si="23"/>
        <v>0.28000000000065484</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1383.48</v>
      </c>
      <c r="E1337" s="1">
        <v>0</v>
      </c>
      <c r="F1337" s="1">
        <v>0</v>
      </c>
      <c r="G1337" s="2">
        <f t="shared" si="24"/>
        <v>107.91144</v>
      </c>
      <c r="H1337" s="2">
        <f t="shared" si="23"/>
        <v>0.48000000000001819</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1383.48</v>
      </c>
      <c r="E1343" s="1">
        <v>0</v>
      </c>
      <c r="F1343" s="1">
        <v>0</v>
      </c>
      <c r="G1343" s="2">
        <f t="shared" si="24"/>
        <v>124.5132</v>
      </c>
      <c r="H1343" s="2">
        <f t="shared" si="27"/>
        <v>0.48000000000001819</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430961.95</v>
      </c>
      <c r="D1348" s="1">
        <f>'RAS-funkcijski'!E54</f>
        <v>1257656.18</v>
      </c>
      <c r="E1348" s="1">
        <v>0</v>
      </c>
      <c r="F1348" s="1">
        <v>0</v>
      </c>
      <c r="G1348" s="2">
        <f t="shared" si="24"/>
        <v>147313.71549999999</v>
      </c>
      <c r="H1348" s="2">
        <f t="shared" si="27"/>
        <v>0.22999999992316589</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430961.95</v>
      </c>
      <c r="D1349" s="1">
        <f>'RAS-funkcijski'!E55</f>
        <v>1257656.18</v>
      </c>
      <c r="E1349" s="1">
        <v>0</v>
      </c>
      <c r="F1349" s="1">
        <v>0</v>
      </c>
      <c r="G1349" s="2">
        <f t="shared" si="24"/>
        <v>150259.98981</v>
      </c>
      <c r="H1349" s="2">
        <f t="shared" si="27"/>
        <v>0.22999999992316589</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3689.16</v>
      </c>
      <c r="D1354" s="1">
        <f>'RAS-funkcijski'!E60</f>
        <v>29937.5</v>
      </c>
      <c r="E1354" s="1">
        <v>0</v>
      </c>
      <c r="F1354" s="1">
        <v>0</v>
      </c>
      <c r="G1354" s="2">
        <f t="shared" si="24"/>
        <v>3559.5929599999999</v>
      </c>
      <c r="H1354" s="2">
        <f t="shared" si="27"/>
        <v>0.65999999999985448</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125960.03</v>
      </c>
      <c r="D1355" s="1">
        <f>'RAS-funkcijski'!E61</f>
        <v>187963.94</v>
      </c>
      <c r="E1355" s="1">
        <v>0</v>
      </c>
      <c r="F1355" s="1">
        <v>0</v>
      </c>
      <c r="G1355" s="2">
        <f t="shared" si="24"/>
        <v>28607.610870000004</v>
      </c>
      <c r="H1355" s="2">
        <f t="shared" si="27"/>
        <v>8.999999999650754E-2</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125960.03</v>
      </c>
      <c r="D1358" s="1">
        <f>'RAS-funkcijski'!E64</f>
        <v>187963.94</v>
      </c>
      <c r="E1358" s="1">
        <v>0</v>
      </c>
      <c r="F1358" s="1">
        <v>0</v>
      </c>
      <c r="G1358" s="2">
        <f t="shared" si="24"/>
        <v>30113.274600000001</v>
      </c>
      <c r="H1358" s="2">
        <f t="shared" si="27"/>
        <v>8.999999999650754E-2</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14803.73</v>
      </c>
      <c r="E1360" s="1">
        <v>0</v>
      </c>
      <c r="F1360" s="1">
        <v>0</v>
      </c>
      <c r="G1360" s="2">
        <f t="shared" si="24"/>
        <v>1835.6625199999999</v>
      </c>
      <c r="H1360" s="2">
        <f t="shared" si="27"/>
        <v>0.27000000000043656</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14803.73</v>
      </c>
      <c r="E1363" s="1">
        <v>0</v>
      </c>
      <c r="F1363" s="1">
        <v>0</v>
      </c>
      <c r="G1363" s="2">
        <f t="shared" si="24"/>
        <v>1924.4848999999999</v>
      </c>
      <c r="H1363" s="2">
        <f t="shared" si="27"/>
        <v>0.27000000000043656</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15444.8</v>
      </c>
      <c r="D1368" s="1">
        <f>'RAS-funkcijski'!E74</f>
        <v>19124.25</v>
      </c>
      <c r="E1368" s="1">
        <v>0</v>
      </c>
      <c r="F1368" s="1">
        <v>0</v>
      </c>
      <c r="G1368" s="2">
        <f t="shared" si="24"/>
        <v>3758.5310000000004</v>
      </c>
      <c r="H1368" s="2">
        <f t="shared" si="27"/>
        <v>0.4500000000007276</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199012.43000000002</v>
      </c>
      <c r="D1369" s="1">
        <f>'RAS-funkcijski'!E75</f>
        <v>143906.12</v>
      </c>
      <c r="E1369" s="1">
        <v>0</v>
      </c>
      <c r="F1369" s="1">
        <v>0</v>
      </c>
      <c r="G1369" s="2">
        <f t="shared" si="24"/>
        <v>34564.551569999996</v>
      </c>
      <c r="H1369" s="2">
        <f t="shared" si="27"/>
        <v>0.5500000000174623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179721.17</v>
      </c>
      <c r="D1370" s="1">
        <f>'RAS-funkcijski'!E76</f>
        <v>116390.52</v>
      </c>
      <c r="E1370" s="1">
        <v>0</v>
      </c>
      <c r="F1370" s="1">
        <v>0</v>
      </c>
      <c r="G1370" s="2">
        <f t="shared" si="24"/>
        <v>29700.15912</v>
      </c>
      <c r="H1370" s="2">
        <f t="shared" si="27"/>
        <v>0.65000000000873115</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487.76</v>
      </c>
      <c r="D1371" s="1">
        <f>'RAS-funkcijski'!E77</f>
        <v>0</v>
      </c>
      <c r="E1371" s="1">
        <v>0</v>
      </c>
      <c r="F1371" s="1">
        <v>0</v>
      </c>
      <c r="G1371" s="2">
        <f t="shared" si="24"/>
        <v>35.606479999999998</v>
      </c>
      <c r="H1371" s="2">
        <f t="shared" si="27"/>
        <v>0.24000000000000909</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18803.5</v>
      </c>
      <c r="D1375" s="1">
        <f>'RAS-funkcijski'!E81</f>
        <v>27515.599999999999</v>
      </c>
      <c r="E1375" s="1">
        <v>0</v>
      </c>
      <c r="F1375" s="1">
        <v>0</v>
      </c>
      <c r="G1375" s="2">
        <f t="shared" si="24"/>
        <v>5685.2718999999997</v>
      </c>
      <c r="H1375" s="2">
        <f t="shared" si="27"/>
        <v>0.90000000000145519</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2432834.9800000004</v>
      </c>
      <c r="D1376" s="1">
        <f>'RAS-funkcijski'!E82</f>
        <v>2311852.15</v>
      </c>
      <c r="E1376" s="1">
        <v>0</v>
      </c>
      <c r="F1376" s="1">
        <v>0</v>
      </c>
      <c r="G1376" s="2">
        <f t="shared" si="24"/>
        <v>550410.06383999996</v>
      </c>
      <c r="H1376" s="2">
        <f t="shared" si="27"/>
        <v>0.16999999945983291</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1282850.69</v>
      </c>
      <c r="D1377" s="1">
        <f>'RAS-funkcijski'!E83</f>
        <v>1060627.51</v>
      </c>
      <c r="E1377" s="1">
        <v>0</v>
      </c>
      <c r="F1377" s="1">
        <v>0</v>
      </c>
      <c r="G1377" s="2">
        <f t="shared" si="24"/>
        <v>268924.35109000001</v>
      </c>
      <c r="H1377" s="2">
        <f t="shared" si="27"/>
        <v>0.80000000004656613</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830990.76</v>
      </c>
      <c r="D1378" s="1">
        <f>'RAS-funkcijski'!E84</f>
        <v>924059.01</v>
      </c>
      <c r="E1378" s="1">
        <v>0</v>
      </c>
      <c r="F1378" s="1">
        <v>0</v>
      </c>
      <c r="G1378" s="2">
        <f t="shared" si="24"/>
        <v>214328.70240000001</v>
      </c>
      <c r="H1378" s="2">
        <f t="shared" si="27"/>
        <v>0.25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175348.24</v>
      </c>
      <c r="D1380" s="1">
        <f>'RAS-funkcijski'!E86</f>
        <v>185283.38</v>
      </c>
      <c r="E1380" s="1">
        <v>0</v>
      </c>
      <c r="F1380" s="1">
        <v>0</v>
      </c>
      <c r="G1380" s="2">
        <f t="shared" si="24"/>
        <v>44765.03</v>
      </c>
      <c r="H1380" s="2">
        <f t="shared" si="27"/>
        <v>0.61999999999534339</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143645.29</v>
      </c>
      <c r="D1382" s="1">
        <f>'RAS-funkcijski'!E88</f>
        <v>141882.25</v>
      </c>
      <c r="E1382" s="1">
        <v>0</v>
      </c>
      <c r="F1382" s="1">
        <v>0</v>
      </c>
      <c r="G1382" s="2">
        <f t="shared" si="24"/>
        <v>35902.422360000004</v>
      </c>
      <c r="H1382" s="2">
        <f t="shared" si="27"/>
        <v>0.54000000000814907</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10076.81</v>
      </c>
      <c r="D1383" s="1">
        <f>'RAS-funkcijski'!E89</f>
        <v>8981.83</v>
      </c>
      <c r="E1383" s="1">
        <v>0</v>
      </c>
      <c r="F1383" s="1">
        <v>0</v>
      </c>
      <c r="G1383" s="2">
        <f t="shared" si="24"/>
        <v>2383.43995</v>
      </c>
      <c r="H1383" s="2">
        <f t="shared" si="27"/>
        <v>0.36000000000058208</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3205.09</v>
      </c>
      <c r="D1388" s="1">
        <f>'RAS-funkcijski'!E94</f>
        <v>1500.01</v>
      </c>
      <c r="E1388" s="1">
        <v>0</v>
      </c>
      <c r="F1388" s="1">
        <v>0</v>
      </c>
      <c r="G1388" s="2">
        <f t="shared" si="24"/>
        <v>558.45990000000006</v>
      </c>
      <c r="H1388" s="2">
        <f t="shared" si="27"/>
        <v>0.10000000000013642</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3205.09</v>
      </c>
      <c r="D1389" s="1">
        <f>'RAS-funkcijski'!E95</f>
        <v>1500.01</v>
      </c>
      <c r="E1389" s="1">
        <v>0</v>
      </c>
      <c r="F1389" s="1">
        <v>0</v>
      </c>
      <c r="G1389" s="2">
        <f t="shared" si="24"/>
        <v>564.66500999999994</v>
      </c>
      <c r="H1389" s="2">
        <f t="shared" si="27"/>
        <v>0.10000000000013642</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385</v>
      </c>
      <c r="E1393" s="1">
        <v>0</v>
      </c>
      <c r="F1393" s="1">
        <v>0</v>
      </c>
      <c r="G1393" s="2">
        <f t="shared" si="24"/>
        <v>73.150000000000006</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385</v>
      </c>
      <c r="E1396" s="1">
        <v>0</v>
      </c>
      <c r="F1396" s="1">
        <v>0</v>
      </c>
      <c r="G1396" s="2">
        <f t="shared" si="24"/>
        <v>75.460000000000008</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6656.05</v>
      </c>
      <c r="D1398" s="1">
        <f>'RAS-funkcijski'!E104</f>
        <v>6992.32</v>
      </c>
      <c r="E1398" s="1">
        <v>0</v>
      </c>
      <c r="F1398" s="1">
        <v>0</v>
      </c>
      <c r="G1398" s="2">
        <f t="shared" si="24"/>
        <v>2064.069</v>
      </c>
      <c r="H1398" s="2">
        <f t="shared" si="27"/>
        <v>0.36999999999989086</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215.67</v>
      </c>
      <c r="D1400" s="1">
        <f>'RAS-funkcijski'!E106</f>
        <v>104.5</v>
      </c>
      <c r="E1400" s="1">
        <v>0</v>
      </c>
      <c r="F1400" s="1">
        <v>0</v>
      </c>
      <c r="G1400" s="2">
        <f t="shared" si="24"/>
        <v>43.316339999999997</v>
      </c>
      <c r="H1400" s="2">
        <f t="shared" si="27"/>
        <v>0.83000000000001251</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480266.91</v>
      </c>
      <c r="D1401" s="1">
        <f>'RAS-funkcijski'!E107</f>
        <v>765535.57000000007</v>
      </c>
      <c r="E1401" s="1">
        <v>0</v>
      </c>
      <c r="F1401" s="1">
        <v>0</v>
      </c>
      <c r="G1401" s="2">
        <f t="shared" si="24"/>
        <v>207167.81915</v>
      </c>
      <c r="H1401" s="2">
        <f t="shared" si="27"/>
        <v>0.51999999996041879</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297900.82</v>
      </c>
      <c r="D1402" s="1">
        <f>'RAS-funkcijski'!E108</f>
        <v>552165.05000000005</v>
      </c>
      <c r="E1402" s="1">
        <v>0</v>
      </c>
      <c r="F1402" s="1">
        <v>0</v>
      </c>
      <c r="G1402" s="2">
        <f t="shared" si="24"/>
        <v>145832.01568000001</v>
      </c>
      <c r="H1402" s="2">
        <f t="shared" si="27"/>
        <v>0.23000000003958121</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152636.18</v>
      </c>
      <c r="D1403" s="1">
        <f>'RAS-funkcijski'!E109</f>
        <v>173243.51999999999</v>
      </c>
      <c r="E1403" s="1">
        <v>0</v>
      </c>
      <c r="F1403" s="1">
        <v>0</v>
      </c>
      <c r="G1403" s="2">
        <f t="shared" si="24"/>
        <v>52407.938099999999</v>
      </c>
      <c r="H1403" s="2">
        <f t="shared" si="27"/>
        <v>0.66000000000349246</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29729.91</v>
      </c>
      <c r="D1405" s="1">
        <f>'RAS-funkcijski'!E111</f>
        <v>40127</v>
      </c>
      <c r="E1405" s="1">
        <v>0</v>
      </c>
      <c r="F1405" s="1">
        <v>0</v>
      </c>
      <c r="G1405" s="2">
        <f t="shared" si="24"/>
        <v>11768.27837</v>
      </c>
      <c r="H1405" s="2">
        <f t="shared" si="27"/>
        <v>9.0000000000145519E-2</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684030.79</v>
      </c>
      <c r="D1408" s="1">
        <f>'RAS-funkcijski'!E114</f>
        <v>872683.75</v>
      </c>
      <c r="E1408" s="1">
        <v>0</v>
      </c>
      <c r="F1408" s="1">
        <v>0</v>
      </c>
      <c r="G1408" s="2">
        <f t="shared" si="24"/>
        <v>267233.81189999997</v>
      </c>
      <c r="H1408" s="2">
        <f t="shared" si="27"/>
        <v>0.4599999999627471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623480.39</v>
      </c>
      <c r="D1409" s="1">
        <f>'RAS-funkcijski'!E115</f>
        <v>854884.59</v>
      </c>
      <c r="E1409" s="1">
        <v>0</v>
      </c>
      <c r="F1409" s="1">
        <v>0</v>
      </c>
      <c r="G1409" s="2">
        <f t="shared" si="24"/>
        <v>258990.70227000001</v>
      </c>
      <c r="H1409" s="2">
        <f t="shared" si="27"/>
        <v>0.80000000004656613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514232.37</v>
      </c>
      <c r="D1410" s="1">
        <f>'RAS-funkcijski'!E116</f>
        <v>783226.84</v>
      </c>
      <c r="E1410" s="1">
        <v>0</v>
      </c>
      <c r="F1410" s="1">
        <v>0</v>
      </c>
      <c r="G1410" s="2">
        <f t="shared" si="24"/>
        <v>233036.8376</v>
      </c>
      <c r="H1410" s="2">
        <f t="shared" si="27"/>
        <v>0.53000000002793968</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109248.02</v>
      </c>
      <c r="D1411" s="1">
        <f>'RAS-funkcijski'!E117</f>
        <v>71657.75</v>
      </c>
      <c r="E1411" s="1">
        <v>0</v>
      </c>
      <c r="F1411" s="1">
        <v>0</v>
      </c>
      <c r="G1411" s="2">
        <f t="shared" si="24"/>
        <v>28539.677759999999</v>
      </c>
      <c r="H1411" s="2">
        <f t="shared" si="27"/>
        <v>0.27000000000407454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60550.400000000001</v>
      </c>
      <c r="D1422" s="1">
        <f>'RAS-funkcijski'!E128</f>
        <v>17799.16</v>
      </c>
      <c r="E1422" s="1">
        <v>0</v>
      </c>
      <c r="F1422" s="1">
        <v>0</v>
      </c>
      <c r="G1422" s="2">
        <f t="shared" si="24"/>
        <v>11922.441279999999</v>
      </c>
      <c r="H1422" s="2">
        <f t="shared" si="27"/>
        <v>0.56000000000130967</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121812.56000000001</v>
      </c>
      <c r="D1423" s="1">
        <f>'RAS-funkcijski'!E129</f>
        <v>128791.98000000001</v>
      </c>
      <c r="E1423" s="1">
        <v>0</v>
      </c>
      <c r="F1423" s="1">
        <v>0</v>
      </c>
      <c r="G1423" s="2">
        <f t="shared" si="24"/>
        <v>47424.565000000002</v>
      </c>
      <c r="H1423" s="2">
        <f t="shared" si="27"/>
        <v>0.45999999997729901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4593.3500000000004</v>
      </c>
      <c r="D1431" s="1">
        <f>'RAS-funkcijski'!E137</f>
        <v>3457.96</v>
      </c>
      <c r="E1431" s="1">
        <v>0</v>
      </c>
      <c r="F1431" s="1">
        <v>0</v>
      </c>
      <c r="G1431" s="2">
        <f t="shared" si="24"/>
        <v>1530.7329100000002</v>
      </c>
      <c r="H1431" s="2">
        <f t="shared" si="27"/>
        <v>0.39000000000032742</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117219.21</v>
      </c>
      <c r="D1434" s="1">
        <f>'RAS-funkcijski'!E140</f>
        <v>125334.02</v>
      </c>
      <c r="E1434" s="1">
        <v>0</v>
      </c>
      <c r="F1434" s="1">
        <v>0</v>
      </c>
      <c r="G1434" s="2">
        <f t="shared" si="24"/>
        <v>50032.666000000012</v>
      </c>
      <c r="H1434" s="2">
        <f t="shared" si="27"/>
        <v>0.23000000001047738</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5404248.4100000001</v>
      </c>
      <c r="D1435" s="13">
        <f>'RAS-funkcijski'!E141</f>
        <v>6818518.3800000008</v>
      </c>
      <c r="E1435" s="13">
        <v>0</v>
      </c>
      <c r="F1435" s="13">
        <v>0</v>
      </c>
      <c r="G1435" s="14">
        <f t="shared" si="24"/>
        <v>2608656.0682900003</v>
      </c>
      <c r="H1435" s="14">
        <f t="shared" si="27"/>
        <v>0.79000000096857548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2115.89</v>
      </c>
      <c r="D1436" s="6">
        <f>'P-VRIO'!E5</f>
        <v>3589.8300000000004</v>
      </c>
      <c r="E1436" s="6">
        <v>0</v>
      </c>
      <c r="F1436" s="6">
        <v>0</v>
      </c>
      <c r="G1436" s="7">
        <f t="shared" si="24"/>
        <v>9.2955500000000004</v>
      </c>
      <c r="H1436" s="7">
        <f t="shared" si="27"/>
        <v>0.27999999999974534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2115.89</v>
      </c>
      <c r="D1453" s="1">
        <f>'P-VRIO'!E22</f>
        <v>3589.8300000000004</v>
      </c>
      <c r="E1453" s="1">
        <v>0</v>
      </c>
      <c r="F1453" s="1">
        <v>0</v>
      </c>
      <c r="G1453" s="2">
        <f t="shared" si="24"/>
        <v>167.31989999999999</v>
      </c>
      <c r="H1453" s="2">
        <f t="shared" si="27"/>
        <v>0.27999999999974534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2115.89</v>
      </c>
      <c r="D1454" s="1">
        <f>'P-VRIO'!E23</f>
        <v>3589.8300000000004</v>
      </c>
      <c r="E1454" s="1">
        <v>0</v>
      </c>
      <c r="F1454" s="1">
        <v>0</v>
      </c>
      <c r="G1454" s="2">
        <f t="shared" si="24"/>
        <v>176.61545000000001</v>
      </c>
      <c r="H1454" s="2">
        <f t="shared" si="27"/>
        <v>0.27999999999974534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2115.89</v>
      </c>
      <c r="D1456" s="1">
        <f>'P-VRIO'!E25</f>
        <v>407.3</v>
      </c>
      <c r="E1456" s="1">
        <v>0</v>
      </c>
      <c r="F1456" s="1">
        <v>0</v>
      </c>
      <c r="G1456" s="2">
        <f t="shared" si="24"/>
        <v>61.540289999999999</v>
      </c>
      <c r="H1456" s="2">
        <f t="shared" si="27"/>
        <v>0.4100000000001387</v>
      </c>
      <c r="I1456" s="10">
        <f t="shared" si="30"/>
        <v>25.231518900008535</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3182.53</v>
      </c>
      <c r="E1458" s="1">
        <v>0</v>
      </c>
      <c r="F1458" s="1">
        <v>0</v>
      </c>
      <c r="G1458" s="2">
        <f t="shared" si="24"/>
        <v>146.39637999999999</v>
      </c>
      <c r="H1458" s="2">
        <f t="shared" si="27"/>
        <v>0.46999999999979991</v>
      </c>
      <c r="I1458" s="10">
        <f t="shared" si="30"/>
        <v>68.806298599970702</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1686218.37</v>
      </c>
      <c r="D1480" s="6"/>
      <c r="E1480" s="6">
        <v>0</v>
      </c>
      <c r="F1480" s="6">
        <v>0</v>
      </c>
      <c r="G1480" s="7">
        <f t="shared" ref="G1480:G1580" si="34">B1480/1000*C1480</f>
        <v>1686.21837</v>
      </c>
      <c r="H1480" s="7">
        <f t="shared" ref="H1480:H1580" si="35">ABS(C1480-ROUND(C1480,0))</f>
        <v>0.37000000011175871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7542384.7299999986</v>
      </c>
      <c r="D1481" s="1">
        <v>0</v>
      </c>
      <c r="E1481" s="1">
        <v>0</v>
      </c>
      <c r="F1481" s="1">
        <v>0</v>
      </c>
      <c r="G1481" s="2">
        <f t="shared" si="34"/>
        <v>15084.769459999998</v>
      </c>
      <c r="H1481" s="2">
        <f t="shared" si="35"/>
        <v>0.27000000141561031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6160.77</v>
      </c>
      <c r="D1482" s="1">
        <v>0</v>
      </c>
      <c r="E1482" s="1">
        <v>0</v>
      </c>
      <c r="F1482" s="1">
        <v>0</v>
      </c>
      <c r="G1482" s="2">
        <f t="shared" si="34"/>
        <v>18.482310000000002</v>
      </c>
      <c r="H1482" s="2">
        <f t="shared" si="35"/>
        <v>0.22999999999956344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3757833.5599999996</v>
      </c>
      <c r="D1483" s="1">
        <v>0</v>
      </c>
      <c r="E1483" s="1">
        <v>0</v>
      </c>
      <c r="F1483" s="1">
        <v>0</v>
      </c>
      <c r="G1483" s="2">
        <f t="shared" si="34"/>
        <v>15031.334239999998</v>
      </c>
      <c r="H1483" s="2">
        <f t="shared" si="35"/>
        <v>0.44000000040978193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522011.6</v>
      </c>
      <c r="D1484" s="1">
        <v>0</v>
      </c>
      <c r="E1484" s="1">
        <v>0</v>
      </c>
      <c r="F1484" s="1">
        <v>0</v>
      </c>
      <c r="G1484" s="2">
        <f t="shared" si="34"/>
        <v>2610.058</v>
      </c>
      <c r="H1484" s="2">
        <f t="shared" si="35"/>
        <v>0.40000000002328306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1402517.47</v>
      </c>
      <c r="D1485" s="1">
        <v>0</v>
      </c>
      <c r="E1485" s="1">
        <v>0</v>
      </c>
      <c r="F1485" s="1">
        <v>0</v>
      </c>
      <c r="G1485" s="2">
        <f t="shared" si="34"/>
        <v>8415.1048200000005</v>
      </c>
      <c r="H1485" s="2">
        <f t="shared" si="35"/>
        <v>0.46999999997206032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2799.93</v>
      </c>
      <c r="D1486" s="1">
        <v>0</v>
      </c>
      <c r="E1486" s="1">
        <v>0</v>
      </c>
      <c r="F1486" s="1">
        <v>0</v>
      </c>
      <c r="G1486" s="2">
        <f t="shared" si="34"/>
        <v>19.599509999999999</v>
      </c>
      <c r="H1486" s="2">
        <f t="shared" si="35"/>
        <v>7.0000000000163709E-2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211738.3</v>
      </c>
      <c r="D1487" s="1">
        <v>0</v>
      </c>
      <c r="E1487" s="1">
        <v>0</v>
      </c>
      <c r="F1487" s="1">
        <v>0</v>
      </c>
      <c r="G1487" s="2">
        <f t="shared" si="34"/>
        <v>1693.9063999999998</v>
      </c>
      <c r="H1487" s="2">
        <f t="shared" si="35"/>
        <v>0.29999999998835847</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120488.01</v>
      </c>
      <c r="D1489" s="1">
        <v>0</v>
      </c>
      <c r="E1489" s="1">
        <v>0</v>
      </c>
      <c r="F1489" s="1">
        <v>0</v>
      </c>
      <c r="G1489" s="2">
        <f t="shared" si="34"/>
        <v>1204.8801000000001</v>
      </c>
      <c r="H1489" s="2">
        <f t="shared" si="35"/>
        <v>9.9999999947613105E-3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318127.45</v>
      </c>
      <c r="D1490" s="1">
        <v>0</v>
      </c>
      <c r="E1490" s="1">
        <v>0</v>
      </c>
      <c r="F1490" s="1">
        <v>0</v>
      </c>
      <c r="G1490" s="2">
        <f t="shared" si="34"/>
        <v>3499.4019499999999</v>
      </c>
      <c r="H1490" s="2">
        <f t="shared" si="35"/>
        <v>0.45000000001164153</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1180150.8</v>
      </c>
      <c r="D1491" s="1">
        <v>0</v>
      </c>
      <c r="E1491" s="1">
        <v>0</v>
      </c>
      <c r="F1491" s="1">
        <v>0</v>
      </c>
      <c r="G1491" s="2">
        <f t="shared" si="34"/>
        <v>14161.809600000001</v>
      </c>
      <c r="H1491" s="2">
        <f t="shared" si="35"/>
        <v>0.19999999995343387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2549925.46</v>
      </c>
      <c r="D1492" s="1">
        <v>0</v>
      </c>
      <c r="E1492" s="1">
        <v>0</v>
      </c>
      <c r="F1492" s="1">
        <v>0</v>
      </c>
      <c r="G1492" s="2">
        <f t="shared" si="34"/>
        <v>33149.030979999996</v>
      </c>
      <c r="H1492" s="2">
        <f t="shared" si="35"/>
        <v>0.4599999999627471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1228464.94</v>
      </c>
      <c r="D1493" s="1">
        <v>0</v>
      </c>
      <c r="E1493" s="1">
        <v>0</v>
      </c>
      <c r="F1493" s="1">
        <v>0</v>
      </c>
      <c r="G1493" s="2">
        <f t="shared" si="34"/>
        <v>17198.509159999998</v>
      </c>
      <c r="H1493" s="2">
        <f t="shared" si="35"/>
        <v>6.0000000055879354E-2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1228464.94</v>
      </c>
      <c r="D1497" s="1">
        <v>0</v>
      </c>
      <c r="E1497" s="1">
        <v>0</v>
      </c>
      <c r="F1497" s="1">
        <v>0</v>
      </c>
      <c r="G1497" s="2">
        <f t="shared" si="34"/>
        <v>22112.368919999997</v>
      </c>
      <c r="H1497" s="2">
        <f t="shared" si="35"/>
        <v>6.0000000055879354E-2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7128338.4699999997</v>
      </c>
      <c r="D1499" s="1">
        <v>0</v>
      </c>
      <c r="E1499" s="1">
        <v>0</v>
      </c>
      <c r="F1499" s="1">
        <v>0</v>
      </c>
      <c r="G1499" s="2">
        <f t="shared" si="34"/>
        <v>142566.76939999999</v>
      </c>
      <c r="H1499" s="2">
        <f t="shared" si="35"/>
        <v>0.46999999973922968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4854.13</v>
      </c>
      <c r="D1500" s="1">
        <v>0</v>
      </c>
      <c r="E1500" s="1">
        <v>0</v>
      </c>
      <c r="F1500" s="1">
        <v>0</v>
      </c>
      <c r="G1500" s="2">
        <f t="shared" si="34"/>
        <v>101.93673000000001</v>
      </c>
      <c r="H1500" s="2">
        <f t="shared" si="35"/>
        <v>0.13000000000010914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3762258.04</v>
      </c>
      <c r="D1501" s="1">
        <v>0</v>
      </c>
      <c r="E1501" s="1">
        <v>0</v>
      </c>
      <c r="F1501" s="1">
        <v>0</v>
      </c>
      <c r="G1501" s="2">
        <f t="shared" si="34"/>
        <v>82769.676879999999</v>
      </c>
      <c r="H1501" s="2">
        <f t="shared" si="35"/>
        <v>4.0000000037252903E-2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532048.87</v>
      </c>
      <c r="D1502" s="1">
        <v>0</v>
      </c>
      <c r="E1502" s="1">
        <v>0</v>
      </c>
      <c r="F1502" s="1">
        <v>0</v>
      </c>
      <c r="G1502" s="2">
        <f t="shared" si="34"/>
        <v>12237.12401</v>
      </c>
      <c r="H1502" s="2">
        <f t="shared" si="35"/>
        <v>0.13000000000465661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1390435.07</v>
      </c>
      <c r="D1503" s="1">
        <v>0</v>
      </c>
      <c r="E1503" s="1">
        <v>0</v>
      </c>
      <c r="F1503" s="1">
        <v>0</v>
      </c>
      <c r="G1503" s="2">
        <f t="shared" si="34"/>
        <v>33370.441680000004</v>
      </c>
      <c r="H1503" s="2">
        <f t="shared" si="35"/>
        <v>7.000000006519258E-2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3281.84</v>
      </c>
      <c r="D1504" s="1">
        <v>0</v>
      </c>
      <c r="E1504" s="1">
        <v>0</v>
      </c>
      <c r="F1504" s="1">
        <v>0</v>
      </c>
      <c r="G1504" s="2">
        <f t="shared" si="34"/>
        <v>82.046000000000006</v>
      </c>
      <c r="H1504" s="2">
        <f t="shared" si="35"/>
        <v>0.15999999999985448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206402.69</v>
      </c>
      <c r="D1505" s="1">
        <v>0</v>
      </c>
      <c r="E1505" s="1">
        <v>0</v>
      </c>
      <c r="F1505" s="1">
        <v>0</v>
      </c>
      <c r="G1505" s="2">
        <f t="shared" si="34"/>
        <v>5366.46994</v>
      </c>
      <c r="H1505" s="2">
        <f t="shared" si="35"/>
        <v>0.30999999999767169</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120038.06</v>
      </c>
      <c r="D1507" s="1">
        <v>0</v>
      </c>
      <c r="E1507" s="1">
        <v>0</v>
      </c>
      <c r="F1507" s="1">
        <v>0</v>
      </c>
      <c r="G1507" s="2">
        <f t="shared" si="34"/>
        <v>3361.0656800000002</v>
      </c>
      <c r="H1507" s="2">
        <f t="shared" si="35"/>
        <v>5.9999999997671694E-2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329765.59999999998</v>
      </c>
      <c r="D1508" s="1">
        <v>0</v>
      </c>
      <c r="E1508" s="1">
        <v>0</v>
      </c>
      <c r="F1508" s="1">
        <v>0</v>
      </c>
      <c r="G1508" s="2">
        <f t="shared" si="34"/>
        <v>9563.2024000000001</v>
      </c>
      <c r="H1508" s="2">
        <f t="shared" si="35"/>
        <v>0.40000000002328306</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1180285.9099999999</v>
      </c>
      <c r="D1509" s="1">
        <v>0</v>
      </c>
      <c r="E1509" s="1">
        <v>0</v>
      </c>
      <c r="F1509" s="1">
        <v>0</v>
      </c>
      <c r="G1509" s="2">
        <f t="shared" si="34"/>
        <v>35408.577299999997</v>
      </c>
      <c r="H1509" s="2">
        <f t="shared" si="35"/>
        <v>9.0000000083819032E-2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2738271.63</v>
      </c>
      <c r="D1510" s="1">
        <v>0</v>
      </c>
      <c r="E1510" s="1">
        <v>0</v>
      </c>
      <c r="F1510" s="1">
        <v>0</v>
      </c>
      <c r="G1510" s="2">
        <f t="shared" si="34"/>
        <v>84886.420530000003</v>
      </c>
      <c r="H1510" s="2">
        <f t="shared" si="35"/>
        <v>0.37000000011175871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622954.67000000004</v>
      </c>
      <c r="D1511" s="1">
        <v>0</v>
      </c>
      <c r="E1511" s="1">
        <v>0</v>
      </c>
      <c r="F1511" s="1">
        <v>0</v>
      </c>
      <c r="G1511" s="2">
        <f t="shared" si="34"/>
        <v>19934.549440000003</v>
      </c>
      <c r="H1511" s="2">
        <f t="shared" si="35"/>
        <v>0.32999999995809048</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622954.67000000004</v>
      </c>
      <c r="D1515" s="1">
        <v>0</v>
      </c>
      <c r="E1515" s="1">
        <v>0</v>
      </c>
      <c r="F1515" s="1">
        <v>0</v>
      </c>
      <c r="G1515" s="2">
        <f t="shared" si="34"/>
        <v>22426.368119999999</v>
      </c>
      <c r="H1515" s="2">
        <f t="shared" si="35"/>
        <v>0.32999999995809048</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2100264.629999998</v>
      </c>
      <c r="D1517" s="1">
        <v>0</v>
      </c>
      <c r="E1517" s="1">
        <v>0</v>
      </c>
      <c r="F1517" s="1">
        <v>0</v>
      </c>
      <c r="G1517" s="2">
        <f t="shared" si="34"/>
        <v>79810.055939999918</v>
      </c>
      <c r="H1517" s="2">
        <f t="shared" si="35"/>
        <v>0.37000000197440386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34453.360000000001</v>
      </c>
      <c r="D1518" s="1">
        <v>0</v>
      </c>
      <c r="E1518" s="1">
        <v>0</v>
      </c>
      <c r="F1518" s="1">
        <v>0</v>
      </c>
      <c r="G1518" s="2">
        <f t="shared" si="34"/>
        <v>1343.6810399999999</v>
      </c>
      <c r="H1518" s="2">
        <f t="shared" si="35"/>
        <v>0.36000000000058208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29322.47</v>
      </c>
      <c r="D1524" s="1">
        <v>0</v>
      </c>
      <c r="E1524" s="1">
        <v>0</v>
      </c>
      <c r="F1524" s="1">
        <v>0</v>
      </c>
      <c r="G1524" s="2">
        <f t="shared" si="34"/>
        <v>1319.51115</v>
      </c>
      <c r="H1524" s="2">
        <f t="shared" si="35"/>
        <v>0.47000000000116415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29198.65</v>
      </c>
      <c r="D1530" s="1">
        <v>0</v>
      </c>
      <c r="E1530" s="1">
        <v>0</v>
      </c>
      <c r="F1530" s="1">
        <v>0</v>
      </c>
      <c r="G1530" s="2">
        <f t="shared" si="34"/>
        <v>1489.1311499999999</v>
      </c>
      <c r="H1530" s="2">
        <f t="shared" si="35"/>
        <v>0.34999999999854481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1435.04</v>
      </c>
      <c r="D1531" s="1">
        <v>0</v>
      </c>
      <c r="E1531" s="1">
        <v>0</v>
      </c>
      <c r="F1531" s="1">
        <v>0</v>
      </c>
      <c r="G1531" s="2">
        <f t="shared" si="34"/>
        <v>74.622079999999997</v>
      </c>
      <c r="H1531" s="2">
        <f t="shared" si="35"/>
        <v>3.999999999996362E-2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27763.61</v>
      </c>
      <c r="D1534" s="1">
        <v>0</v>
      </c>
      <c r="E1534" s="1">
        <v>0</v>
      </c>
      <c r="F1534" s="1">
        <v>0</v>
      </c>
      <c r="G1534" s="2">
        <f t="shared" si="34"/>
        <v>1526.99855</v>
      </c>
      <c r="H1534" s="2">
        <f t="shared" si="35"/>
        <v>0.38999999999941792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123.82</v>
      </c>
      <c r="D1560" s="1">
        <v>0</v>
      </c>
      <c r="E1560" s="1">
        <v>0</v>
      </c>
      <c r="F1560" s="1">
        <v>0</v>
      </c>
      <c r="G1560" s="2">
        <f t="shared" si="34"/>
        <v>10.02942</v>
      </c>
      <c r="H1560" s="2">
        <f t="shared" si="35"/>
        <v>0.18000000000000682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123.82</v>
      </c>
      <c r="D1561" s="1">
        <v>0</v>
      </c>
      <c r="E1561" s="1">
        <v>0</v>
      </c>
      <c r="F1561" s="1">
        <v>0</v>
      </c>
      <c r="G1561" s="2">
        <f t="shared" si="34"/>
        <v>10.15324</v>
      </c>
      <c r="H1561" s="2">
        <f t="shared" si="35"/>
        <v>0.18000000000000682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5130.8900000000003</v>
      </c>
      <c r="D1565" s="1">
        <v>0</v>
      </c>
      <c r="E1565" s="1">
        <v>0</v>
      </c>
      <c r="F1565" s="1">
        <v>0</v>
      </c>
      <c r="G1565" s="2">
        <f t="shared" si="34"/>
        <v>441.25653999999997</v>
      </c>
      <c r="H1565" s="2">
        <f t="shared" si="35"/>
        <v>0.10999999999967258</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5130.8900000000003</v>
      </c>
      <c r="D1566" s="1">
        <v>0</v>
      </c>
      <c r="E1566" s="1">
        <v>0</v>
      </c>
      <c r="F1566" s="1">
        <v>0</v>
      </c>
      <c r="G1566" s="2">
        <f t="shared" si="34"/>
        <v>446.38742999999999</v>
      </c>
      <c r="H1566" s="2">
        <f t="shared" si="35"/>
        <v>0.10999999999967258</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2065811.27</v>
      </c>
      <c r="D1576" s="1">
        <v>0</v>
      </c>
      <c r="E1576" s="1">
        <v>0</v>
      </c>
      <c r="F1576" s="1">
        <v>0</v>
      </c>
      <c r="G1576" s="2">
        <f t="shared" si="34"/>
        <v>200383.69319000002</v>
      </c>
      <c r="H1576" s="2">
        <f t="shared" si="35"/>
        <v>0.27000000001862645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294393.75</v>
      </c>
      <c r="D1578" s="1">
        <v>0</v>
      </c>
      <c r="E1578" s="1">
        <v>0</v>
      </c>
      <c r="F1578" s="1">
        <v>0</v>
      </c>
      <c r="G1578" s="2">
        <f t="shared" si="34"/>
        <v>29144.981250000001</v>
      </c>
      <c r="H1578" s="2">
        <f t="shared" si="35"/>
        <v>0.25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175178.46</v>
      </c>
      <c r="D1579" s="1">
        <v>0</v>
      </c>
      <c r="E1579" s="1">
        <v>0</v>
      </c>
      <c r="F1579" s="1">
        <v>0</v>
      </c>
      <c r="G1579" s="2">
        <f t="shared" si="34"/>
        <v>17517.846000000001</v>
      </c>
      <c r="H1579" s="2">
        <f t="shared" si="35"/>
        <v>0.45999999999185093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1596239.06</v>
      </c>
      <c r="D1580" s="13">
        <v>0</v>
      </c>
      <c r="E1580" s="13">
        <v>0</v>
      </c>
      <c r="F1580" s="13">
        <v>0</v>
      </c>
      <c r="G1580" s="14">
        <f t="shared" si="34"/>
        <v>161220.14506000001</v>
      </c>
      <c r="H1580" s="14">
        <f t="shared" si="35"/>
        <v>6.0000000055879354E-2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abSelected="1"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3"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33396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4730072.8899999997</v>
      </c>
      <c r="I16" s="170">
        <f>'PR-RAS'!E6</f>
        <v>7288846.8899999987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4168106.2199999997</v>
      </c>
      <c r="I17" s="170">
        <f>'PR-RAS'!E151</f>
        <v>4837009.57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191897.99999999802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493769.32999999938</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21827424.209999997</v>
      </c>
      <c r="I20" s="173">
        <f>BILANCA!E7</f>
        <v>23801600.759999998</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4205546.07</v>
      </c>
      <c r="I21" s="175">
        <f>BILANCA!E68</f>
        <v>4354788.1800000006</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1686218.37</v>
      </c>
      <c r="I22" s="175">
        <f>BILANCA!E176</f>
        <v>2100264.63</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24346751.910000004</v>
      </c>
      <c r="I23" s="177">
        <f>BILANCA!E237</f>
        <v>26056124.309999999</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821419.73</v>
      </c>
      <c r="I24" s="173">
        <f>'RAS-funkcijski'!E5</f>
        <v>973058.77</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582692.08000000007</v>
      </c>
      <c r="I25" s="175">
        <f>'RAS-funkcijski'!E35</f>
        <v>1517505.22</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143645.29</v>
      </c>
      <c r="I26" s="175">
        <f>'RAS-funkcijski'!E88</f>
        <v>141882.25</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684030.79</v>
      </c>
      <c r="I27" s="175">
        <f>'RAS-funkcijski'!E114</f>
        <v>872683.75</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5404248.4100000001</v>
      </c>
      <c r="I28" s="179">
        <f>'RAS-funkcijski'!E141</f>
        <v>6818518.3800000008</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2115.89</v>
      </c>
      <c r="I29" s="173">
        <f>'P-VRIO'!E5</f>
        <v>3589.8300000000004</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2115.89</v>
      </c>
      <c r="I30" s="175">
        <f>'P-VRIO'!E22</f>
        <v>3589.8300000000004</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1686218.37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2100264.629999998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34453.360000000001</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2065811.27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38" zoomScaleNormal="100" workbookViewId="0">
      <selection activeCell="D240" sqref="D24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4730072.8899999997</v>
      </c>
      <c r="E6" s="51">
        <f>E7+E44+E50+E82+E106+E124+E133+E139</f>
        <v>7288846.8899999987</v>
      </c>
      <c r="F6" s="52">
        <f t="shared" ref="F6:F131" si="0">IF(D6&lt;&gt;0,IF(E6/D6&gt;=100,"&gt;&gt;100",E6/D6*100),"-")</f>
        <v>154.09586827741251</v>
      </c>
    </row>
    <row r="7" spans="1:25" ht="12.75" customHeight="1" x14ac:dyDescent="0.2">
      <c r="A7" s="53">
        <v>61</v>
      </c>
      <c r="B7" s="294" t="s">
        <v>60</v>
      </c>
      <c r="C7" s="50" t="s">
        <v>61</v>
      </c>
      <c r="D7" s="51">
        <f t="shared" ref="D7:E7" si="1">D8+D17+D23+D29+D37+D40</f>
        <v>2198968.5499999998</v>
      </c>
      <c r="E7" s="51">
        <f t="shared" si="1"/>
        <v>3220680.4699999993</v>
      </c>
      <c r="F7" s="52">
        <f t="shared" si="0"/>
        <v>146.46323477432179</v>
      </c>
    </row>
    <row r="8" spans="1:25" ht="12.75" customHeight="1" x14ac:dyDescent="0.2">
      <c r="A8" s="53">
        <v>611</v>
      </c>
      <c r="B8" s="85" t="s">
        <v>62</v>
      </c>
      <c r="C8" s="50" t="s">
        <v>63</v>
      </c>
      <c r="D8" s="51">
        <f t="shared" ref="D8:E8" si="2">SUM(D9:D14)-D15-D16</f>
        <v>2029239.2699999998</v>
      </c>
      <c r="E8" s="51">
        <f t="shared" si="2"/>
        <v>2996531.8199999994</v>
      </c>
      <c r="F8" s="52">
        <f t="shared" si="0"/>
        <v>147.66774250332736</v>
      </c>
    </row>
    <row r="9" spans="1:25" ht="12.75" customHeight="1" x14ac:dyDescent="0.2">
      <c r="A9" s="53">
        <v>6111</v>
      </c>
      <c r="B9" s="85" t="s">
        <v>64</v>
      </c>
      <c r="C9" s="50" t="s">
        <v>65</v>
      </c>
      <c r="D9" s="242">
        <v>2079950.21</v>
      </c>
      <c r="E9" s="242">
        <v>3016919.76</v>
      </c>
      <c r="F9" s="52">
        <f t="shared" si="0"/>
        <v>145.04769130987995</v>
      </c>
    </row>
    <row r="10" spans="1:25" ht="12.75" customHeight="1" x14ac:dyDescent="0.2">
      <c r="A10" s="53">
        <v>6112</v>
      </c>
      <c r="B10" s="85" t="s">
        <v>66</v>
      </c>
      <c r="C10" s="50" t="s">
        <v>67</v>
      </c>
      <c r="D10" s="242">
        <v>172567.73</v>
      </c>
      <c r="E10" s="242">
        <v>223541.62</v>
      </c>
      <c r="F10" s="52">
        <f t="shared" si="0"/>
        <v>129.53848323785678</v>
      </c>
    </row>
    <row r="11" spans="1:25" ht="12.75" customHeight="1" x14ac:dyDescent="0.2">
      <c r="A11" s="53">
        <v>6113</v>
      </c>
      <c r="B11" s="85" t="s">
        <v>68</v>
      </c>
      <c r="C11" s="50" t="s">
        <v>69</v>
      </c>
      <c r="D11" s="242">
        <v>52705</v>
      </c>
      <c r="E11" s="242">
        <v>54492.09</v>
      </c>
      <c r="F11" s="52">
        <f t="shared" si="0"/>
        <v>103.39074091642158</v>
      </c>
    </row>
    <row r="12" spans="1:25" ht="12.75" customHeight="1" x14ac:dyDescent="0.2">
      <c r="A12" s="53">
        <v>6114</v>
      </c>
      <c r="B12" s="85" t="s">
        <v>70</v>
      </c>
      <c r="C12" s="50" t="s">
        <v>71</v>
      </c>
      <c r="D12" s="242">
        <v>11425.17</v>
      </c>
      <c r="E12" s="242">
        <v>9009.76</v>
      </c>
      <c r="F12" s="52">
        <f t="shared" si="0"/>
        <v>78.858870371294259</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287408.84000000003</v>
      </c>
      <c r="E15" s="242">
        <v>307431.40999999997</v>
      </c>
      <c r="F15" s="52">
        <f t="shared" si="0"/>
        <v>106.96658112534045</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134230.6</v>
      </c>
      <c r="E23" s="51">
        <f t="shared" si="4"/>
        <v>180189.69</v>
      </c>
      <c r="F23" s="52">
        <f t="shared" si="0"/>
        <v>134.23890677684523</v>
      </c>
    </row>
    <row r="24" spans="1:6" ht="12.75" customHeight="1" x14ac:dyDescent="0.2">
      <c r="A24" s="53">
        <v>6131</v>
      </c>
      <c r="B24" s="85" t="s">
        <v>94</v>
      </c>
      <c r="C24" s="50" t="s">
        <v>95</v>
      </c>
      <c r="D24" s="242">
        <v>6647.02</v>
      </c>
      <c r="E24" s="242">
        <v>7008.22</v>
      </c>
      <c r="F24" s="52">
        <f t="shared" si="0"/>
        <v>105.43401403937402</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127583.58</v>
      </c>
      <c r="E27" s="242">
        <v>173181.47</v>
      </c>
      <c r="F27" s="52">
        <f t="shared" si="0"/>
        <v>135.73962260660815</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35498.68</v>
      </c>
      <c r="E29" s="51">
        <f t="shared" si="5"/>
        <v>43958.96</v>
      </c>
      <c r="F29" s="52">
        <f t="shared" si="0"/>
        <v>123.83266082006431</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34914.699999999997</v>
      </c>
      <c r="E31" s="242">
        <v>43958.96</v>
      </c>
      <c r="F31" s="52">
        <f t="shared" si="0"/>
        <v>125.90387429936389</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583.98</v>
      </c>
      <c r="E33" s="242"/>
      <c r="F33" s="52">
        <f t="shared" si="0"/>
        <v>0</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1485960.6800000002</v>
      </c>
      <c r="E50" s="51">
        <f>E51+E54+E59+E62+E65+E68+E71+E74+E77</f>
        <v>2792412.64</v>
      </c>
      <c r="F50" s="52">
        <f t="shared" si="0"/>
        <v>187.91968573488765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244111.75</v>
      </c>
      <c r="E54" s="51">
        <f t="shared" si="11"/>
        <v>1075179.5</v>
      </c>
      <c r="F54" s="52">
        <f t="shared" si="0"/>
        <v>440.44561558384635</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244111.75</v>
      </c>
      <c r="E57" s="242">
        <v>1075179.5</v>
      </c>
      <c r="F57" s="52">
        <f t="shared" si="0"/>
        <v>440.44561558384635</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780094.25</v>
      </c>
      <c r="E59" s="51">
        <f t="shared" si="12"/>
        <v>986182.6399999999</v>
      </c>
      <c r="F59" s="52">
        <f t="shared" si="0"/>
        <v>126.4183962386596</v>
      </c>
    </row>
    <row r="60" spans="1:6" ht="24" x14ac:dyDescent="0.2">
      <c r="A60" s="53">
        <v>6331</v>
      </c>
      <c r="B60" s="86" t="s">
        <v>166</v>
      </c>
      <c r="C60" s="50" t="s">
        <v>167</v>
      </c>
      <c r="D60" s="242">
        <v>615728.16</v>
      </c>
      <c r="E60" s="242">
        <v>566582.07999999996</v>
      </c>
      <c r="F60" s="52">
        <f t="shared" si="0"/>
        <v>92.01821790966973</v>
      </c>
    </row>
    <row r="61" spans="1:6" ht="24" x14ac:dyDescent="0.2">
      <c r="A61" s="53">
        <v>6332</v>
      </c>
      <c r="B61" s="86" t="s">
        <v>168</v>
      </c>
      <c r="C61" s="50" t="s">
        <v>169</v>
      </c>
      <c r="D61" s="242">
        <v>164366.09</v>
      </c>
      <c r="E61" s="242">
        <v>419600.56</v>
      </c>
      <c r="F61" s="52">
        <f t="shared" si="0"/>
        <v>255.28414042093476</v>
      </c>
    </row>
    <row r="62" spans="1:6" ht="12.75" customHeight="1" x14ac:dyDescent="0.2">
      <c r="A62" s="53">
        <v>634</v>
      </c>
      <c r="B62" s="85" t="s">
        <v>170</v>
      </c>
      <c r="C62" s="50" t="s">
        <v>171</v>
      </c>
      <c r="D62" s="51">
        <f t="shared" ref="D62:E62" si="13">SUM(D63:D64)</f>
        <v>79955.839999999997</v>
      </c>
      <c r="E62" s="51">
        <f t="shared" si="13"/>
        <v>361787.13</v>
      </c>
      <c r="F62" s="52">
        <f t="shared" si="0"/>
        <v>452.48368349328831</v>
      </c>
    </row>
    <row r="63" spans="1:6" ht="12.75" customHeight="1" x14ac:dyDescent="0.2">
      <c r="A63" s="53">
        <v>6341</v>
      </c>
      <c r="B63" s="85" t="s">
        <v>172</v>
      </c>
      <c r="C63" s="50" t="s">
        <v>173</v>
      </c>
      <c r="D63" s="242">
        <v>7924.12</v>
      </c>
      <c r="E63" s="242">
        <v>15303.18</v>
      </c>
      <c r="F63" s="52">
        <f t="shared" si="0"/>
        <v>193.12150749862445</v>
      </c>
    </row>
    <row r="64" spans="1:6" ht="12.75" customHeight="1" x14ac:dyDescent="0.2">
      <c r="A64" s="53">
        <v>6342</v>
      </c>
      <c r="B64" s="85" t="s">
        <v>174</v>
      </c>
      <c r="C64" s="50" t="s">
        <v>175</v>
      </c>
      <c r="D64" s="242">
        <v>72031.72</v>
      </c>
      <c r="E64" s="242">
        <v>346483.95</v>
      </c>
      <c r="F64" s="52">
        <f t="shared" si="0"/>
        <v>481.01579415290934</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381798.83999999997</v>
      </c>
      <c r="E74" s="51">
        <f t="shared" si="17"/>
        <v>369263.37</v>
      </c>
      <c r="F74" s="52">
        <f t="shared" si="0"/>
        <v>96.716734393430841</v>
      </c>
    </row>
    <row r="75" spans="1:6" ht="12.75" customHeight="1" x14ac:dyDescent="0.2">
      <c r="A75" s="53" t="s">
        <v>196</v>
      </c>
      <c r="B75" s="85" t="s">
        <v>197</v>
      </c>
      <c r="C75" s="50" t="s">
        <v>196</v>
      </c>
      <c r="D75" s="242">
        <v>314554.25</v>
      </c>
      <c r="E75" s="242">
        <v>364444.08</v>
      </c>
      <c r="F75" s="52">
        <f t="shared" si="0"/>
        <v>115.86048511504772</v>
      </c>
    </row>
    <row r="76" spans="1:6" ht="12.75" customHeight="1" x14ac:dyDescent="0.2">
      <c r="A76" s="53" t="s">
        <v>198</v>
      </c>
      <c r="B76" s="85" t="s">
        <v>199</v>
      </c>
      <c r="C76" s="50" t="s">
        <v>198</v>
      </c>
      <c r="D76" s="242">
        <v>67244.59</v>
      </c>
      <c r="E76" s="242">
        <v>4819.29</v>
      </c>
      <c r="F76" s="52">
        <f t="shared" si="0"/>
        <v>7.1668070249220044</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315078.05</v>
      </c>
      <c r="E82" s="51">
        <f t="shared" si="19"/>
        <v>447768.80999999994</v>
      </c>
      <c r="F82" s="52">
        <f t="shared" si="0"/>
        <v>142.1136159754702</v>
      </c>
    </row>
    <row r="83" spans="1:6" ht="12.75" customHeight="1" x14ac:dyDescent="0.2">
      <c r="A83" s="53">
        <v>641</v>
      </c>
      <c r="B83" s="85" t="s">
        <v>212</v>
      </c>
      <c r="C83" s="50" t="s">
        <v>213</v>
      </c>
      <c r="D83" s="51">
        <f t="shared" ref="D83:E83" si="20">SUM(D84:D90)</f>
        <v>31307.789999999997</v>
      </c>
      <c r="E83" s="51">
        <f t="shared" si="20"/>
        <v>40409.78</v>
      </c>
      <c r="F83" s="52">
        <f t="shared" si="0"/>
        <v>129.07260461373991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2.0699999999999998</v>
      </c>
      <c r="E85" s="242">
        <v>3.88</v>
      </c>
      <c r="F85" s="52">
        <f t="shared" si="0"/>
        <v>187.43961352657007</v>
      </c>
    </row>
    <row r="86" spans="1:6" ht="12.75" customHeight="1" x14ac:dyDescent="0.2">
      <c r="A86" s="53">
        <v>6414</v>
      </c>
      <c r="B86" s="85" t="s">
        <v>218</v>
      </c>
      <c r="C86" s="50" t="s">
        <v>219</v>
      </c>
      <c r="D86" s="242">
        <v>4240.04</v>
      </c>
      <c r="E86" s="242">
        <v>715.4</v>
      </c>
      <c r="F86" s="52">
        <f t="shared" si="0"/>
        <v>16.872482335072313</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14998.13</v>
      </c>
      <c r="E89" s="242">
        <v>17519.41</v>
      </c>
      <c r="F89" s="52">
        <f t="shared" si="0"/>
        <v>116.81062905842263</v>
      </c>
    </row>
    <row r="90" spans="1:6" ht="12.75" customHeight="1" x14ac:dyDescent="0.2">
      <c r="A90" s="53">
        <v>6419</v>
      </c>
      <c r="B90" s="85" t="s">
        <v>226</v>
      </c>
      <c r="C90" s="50" t="s">
        <v>227</v>
      </c>
      <c r="D90" s="242">
        <v>12067.55</v>
      </c>
      <c r="E90" s="242">
        <v>22171.09</v>
      </c>
      <c r="F90" s="52">
        <f t="shared" si="0"/>
        <v>183.7248654449329</v>
      </c>
    </row>
    <row r="91" spans="1:6" ht="12.75" customHeight="1" x14ac:dyDescent="0.2">
      <c r="A91" s="53">
        <v>642</v>
      </c>
      <c r="B91" s="85" t="s">
        <v>228</v>
      </c>
      <c r="C91" s="50" t="s">
        <v>229</v>
      </c>
      <c r="D91" s="51">
        <f t="shared" ref="D91:E91" si="21">SUM(D92:D97)</f>
        <v>283770.26</v>
      </c>
      <c r="E91" s="51">
        <f t="shared" si="21"/>
        <v>407359.02999999997</v>
      </c>
      <c r="F91" s="52">
        <f t="shared" si="0"/>
        <v>143.55240397637158</v>
      </c>
    </row>
    <row r="92" spans="1:6" ht="12.75" customHeight="1" x14ac:dyDescent="0.2">
      <c r="A92" s="53">
        <v>6421</v>
      </c>
      <c r="B92" s="85" t="s">
        <v>230</v>
      </c>
      <c r="C92" s="50" t="s">
        <v>231</v>
      </c>
      <c r="D92" s="242">
        <v>54798.5</v>
      </c>
      <c r="E92" s="242">
        <v>94365.45</v>
      </c>
      <c r="F92" s="52">
        <f t="shared" si="0"/>
        <v>172.20443990255208</v>
      </c>
    </row>
    <row r="93" spans="1:6" ht="12.75" customHeight="1" x14ac:dyDescent="0.2">
      <c r="A93" s="53">
        <v>6422</v>
      </c>
      <c r="B93" s="85" t="s">
        <v>232</v>
      </c>
      <c r="C93" s="50" t="s">
        <v>233</v>
      </c>
      <c r="D93" s="242">
        <v>72220.25</v>
      </c>
      <c r="E93" s="242">
        <v>60134.38</v>
      </c>
      <c r="F93" s="52">
        <f t="shared" si="0"/>
        <v>83.265261474447954</v>
      </c>
    </row>
    <row r="94" spans="1:6" ht="12.75" customHeight="1" x14ac:dyDescent="0.2">
      <c r="A94" s="53">
        <v>6423</v>
      </c>
      <c r="B94" s="85" t="s">
        <v>234</v>
      </c>
      <c r="C94" s="50" t="s">
        <v>235</v>
      </c>
      <c r="D94" s="242">
        <v>140340.60999999999</v>
      </c>
      <c r="E94" s="242">
        <v>234355.35</v>
      </c>
      <c r="F94" s="52">
        <f t="shared" si="0"/>
        <v>166.99040284918246</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16410.900000000001</v>
      </c>
      <c r="E97" s="242">
        <v>18503.849999999999</v>
      </c>
      <c r="F97" s="52">
        <f t="shared" si="0"/>
        <v>112.75341388954901</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699673.89</v>
      </c>
      <c r="E106" s="51">
        <f t="shared" si="23"/>
        <v>695956.81</v>
      </c>
      <c r="F106" s="52">
        <f t="shared" si="0"/>
        <v>99.468741073073346</v>
      </c>
    </row>
    <row r="107" spans="1:6" ht="12.75" customHeight="1" x14ac:dyDescent="0.2">
      <c r="A107" s="53">
        <v>651</v>
      </c>
      <c r="B107" s="85" t="s">
        <v>260</v>
      </c>
      <c r="C107" s="50" t="s">
        <v>261</v>
      </c>
      <c r="D107" s="51">
        <f t="shared" ref="D107:E107" si="24">SUM(D108:D111)</f>
        <v>7352.37</v>
      </c>
      <c r="E107" s="51">
        <f t="shared" si="24"/>
        <v>10522.73</v>
      </c>
      <c r="F107" s="52">
        <f t="shared" si="0"/>
        <v>143.12024558067671</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1006.04</v>
      </c>
      <c r="E109" s="242">
        <v>2556.2399999999998</v>
      </c>
      <c r="F109" s="52">
        <f t="shared" si="0"/>
        <v>254.08930062422965</v>
      </c>
    </row>
    <row r="110" spans="1:6" ht="12.75" customHeight="1" x14ac:dyDescent="0.2">
      <c r="A110" s="53">
        <v>6513</v>
      </c>
      <c r="B110" s="85" t="s">
        <v>266</v>
      </c>
      <c r="C110" s="50" t="s">
        <v>267</v>
      </c>
      <c r="D110" s="242">
        <v>4002.71</v>
      </c>
      <c r="E110" s="242">
        <v>5179.76</v>
      </c>
      <c r="F110" s="52">
        <f t="shared" si="0"/>
        <v>129.40632721331298</v>
      </c>
    </row>
    <row r="111" spans="1:6" ht="12.75" customHeight="1" x14ac:dyDescent="0.2">
      <c r="A111" s="53">
        <v>6514</v>
      </c>
      <c r="B111" s="85" t="s">
        <v>268</v>
      </c>
      <c r="C111" s="50" t="s">
        <v>269</v>
      </c>
      <c r="D111" s="242">
        <v>2343.62</v>
      </c>
      <c r="E111" s="242">
        <v>2786.73</v>
      </c>
      <c r="F111" s="52">
        <f t="shared" si="0"/>
        <v>118.90707537911436</v>
      </c>
    </row>
    <row r="112" spans="1:6" ht="12.75" customHeight="1" x14ac:dyDescent="0.2">
      <c r="A112" s="53">
        <v>652</v>
      </c>
      <c r="B112" s="85" t="s">
        <v>270</v>
      </c>
      <c r="C112" s="50" t="s">
        <v>271</v>
      </c>
      <c r="D112" s="51">
        <f t="shared" ref="D112:E112" si="25">SUM(D113:D119)</f>
        <v>136131.9</v>
      </c>
      <c r="E112" s="51">
        <f t="shared" si="25"/>
        <v>137674.45000000001</v>
      </c>
      <c r="F112" s="52">
        <f t="shared" si="0"/>
        <v>101.13312897270956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1711.49</v>
      </c>
      <c r="E114" s="242">
        <v>2545.44</v>
      </c>
      <c r="F114" s="52">
        <f t="shared" si="0"/>
        <v>148.72654821237637</v>
      </c>
    </row>
    <row r="115" spans="1:6" ht="12.75" customHeight="1" x14ac:dyDescent="0.2">
      <c r="A115" s="53">
        <v>6524</v>
      </c>
      <c r="B115" s="85" t="s">
        <v>276</v>
      </c>
      <c r="C115" s="50" t="s">
        <v>277</v>
      </c>
      <c r="D115" s="242">
        <v>1888.05</v>
      </c>
      <c r="E115" s="242">
        <v>54.99</v>
      </c>
      <c r="F115" s="52">
        <f t="shared" si="0"/>
        <v>2.9125287995550968</v>
      </c>
    </row>
    <row r="116" spans="1:6" ht="12.75" customHeight="1" x14ac:dyDescent="0.2">
      <c r="A116" s="53">
        <v>6525</v>
      </c>
      <c r="B116" s="85" t="s">
        <v>278</v>
      </c>
      <c r="C116" s="50" t="s">
        <v>279</v>
      </c>
      <c r="D116" s="242">
        <v>7319.31</v>
      </c>
      <c r="E116" s="242">
        <v>11109.07</v>
      </c>
      <c r="F116" s="52">
        <f t="shared" si="0"/>
        <v>151.77755826710438</v>
      </c>
    </row>
    <row r="117" spans="1:6" ht="12.75" customHeight="1" x14ac:dyDescent="0.2">
      <c r="A117" s="53">
        <v>6526</v>
      </c>
      <c r="B117" s="85" t="s">
        <v>280</v>
      </c>
      <c r="C117" s="50" t="s">
        <v>281</v>
      </c>
      <c r="D117" s="242">
        <v>125213.05</v>
      </c>
      <c r="E117" s="242">
        <v>123964.95</v>
      </c>
      <c r="F117" s="52">
        <f t="shared" si="0"/>
        <v>99.003218913683511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556189.62</v>
      </c>
      <c r="E120" s="51">
        <f t="shared" si="26"/>
        <v>547759.63</v>
      </c>
      <c r="F120" s="52">
        <f t="shared" si="0"/>
        <v>98.484331656531097</v>
      </c>
    </row>
    <row r="121" spans="1:6" ht="12.75" customHeight="1" x14ac:dyDescent="0.2">
      <c r="A121" s="53">
        <v>6531</v>
      </c>
      <c r="B121" s="85" t="s">
        <v>288</v>
      </c>
      <c r="C121" s="50" t="s">
        <v>289</v>
      </c>
      <c r="D121" s="242">
        <v>87387.49</v>
      </c>
      <c r="E121" s="242">
        <v>104305.1</v>
      </c>
      <c r="F121" s="52">
        <f t="shared" si="0"/>
        <v>119.35930417500262</v>
      </c>
    </row>
    <row r="122" spans="1:6" ht="12.75" customHeight="1" x14ac:dyDescent="0.2">
      <c r="A122" s="53">
        <v>6532</v>
      </c>
      <c r="B122" s="85" t="s">
        <v>290</v>
      </c>
      <c r="C122" s="50" t="s">
        <v>291</v>
      </c>
      <c r="D122" s="242">
        <v>468802.13</v>
      </c>
      <c r="E122" s="242">
        <v>443454.53</v>
      </c>
      <c r="F122" s="52">
        <f t="shared" si="0"/>
        <v>94.593113303474112</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29521.809999999998</v>
      </c>
      <c r="E124" s="51">
        <f t="shared" si="27"/>
        <v>31155.74</v>
      </c>
      <c r="F124" s="52">
        <f t="shared" si="0"/>
        <v>105.53465387115493</v>
      </c>
    </row>
    <row r="125" spans="1:6" ht="12.75" customHeight="1" x14ac:dyDescent="0.2">
      <c r="A125" s="53">
        <v>661</v>
      </c>
      <c r="B125" s="86" t="s">
        <v>296</v>
      </c>
      <c r="C125" s="50" t="s">
        <v>297</v>
      </c>
      <c r="D125" s="51">
        <f t="shared" ref="D125:E125" si="28">SUM(D126:D127)</f>
        <v>17165.3</v>
      </c>
      <c r="E125" s="51">
        <f t="shared" si="28"/>
        <v>22655.74</v>
      </c>
      <c r="F125" s="52">
        <f t="shared" si="0"/>
        <v>131.98569206480516</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17165.3</v>
      </c>
      <c r="E127" s="242">
        <v>22655.74</v>
      </c>
      <c r="F127" s="52">
        <f t="shared" si="0"/>
        <v>131.98569206480516</v>
      </c>
    </row>
    <row r="128" spans="1:6" ht="24" x14ac:dyDescent="0.2">
      <c r="A128" s="53">
        <v>663</v>
      </c>
      <c r="B128" s="231" t="s">
        <v>302</v>
      </c>
      <c r="C128" s="50" t="s">
        <v>303</v>
      </c>
      <c r="D128" s="51">
        <f t="shared" ref="D128:E128" si="29">SUM(D129:D132)</f>
        <v>12356.51</v>
      </c>
      <c r="E128" s="51">
        <f t="shared" si="29"/>
        <v>8500</v>
      </c>
      <c r="F128" s="52">
        <f t="shared" si="0"/>
        <v>68.789650152025132</v>
      </c>
    </row>
    <row r="129" spans="1:6" ht="12.75" customHeight="1" x14ac:dyDescent="0.2">
      <c r="A129" s="53">
        <v>6631</v>
      </c>
      <c r="B129" s="86" t="s">
        <v>304</v>
      </c>
      <c r="C129" s="50" t="s">
        <v>305</v>
      </c>
      <c r="D129" s="242">
        <v>12356.51</v>
      </c>
      <c r="E129" s="242">
        <v>8500</v>
      </c>
      <c r="F129" s="52">
        <f t="shared" si="0"/>
        <v>68.789650152025132</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869.91</v>
      </c>
      <c r="E139" s="51">
        <f t="shared" si="33"/>
        <v>100872.42</v>
      </c>
      <c r="F139" s="52" t="str">
        <f t="shared" si="31"/>
        <v>&gt;&gt;100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869.91</v>
      </c>
      <c r="E150" s="242">
        <v>100872.42</v>
      </c>
      <c r="F150" s="52" t="str">
        <f t="shared" si="31"/>
        <v>&gt;&gt;100</v>
      </c>
    </row>
    <row r="151" spans="1:6" ht="12.75" customHeight="1" x14ac:dyDescent="0.2">
      <c r="A151" s="53">
        <v>3</v>
      </c>
      <c r="B151" s="85" t="s">
        <v>348</v>
      </c>
      <c r="C151" s="50" t="s">
        <v>56</v>
      </c>
      <c r="D151" s="51">
        <f t="shared" ref="D151:E151" si="35">D152+D163+D196+D215+D224+D252+D263</f>
        <v>4168106.2199999997</v>
      </c>
      <c r="E151" s="51">
        <f t="shared" si="35"/>
        <v>4837009.57</v>
      </c>
      <c r="F151" s="52">
        <f t="shared" si="31"/>
        <v>116.04813588459845</v>
      </c>
    </row>
    <row r="152" spans="1:6" ht="12.75" customHeight="1" x14ac:dyDescent="0.2">
      <c r="A152" s="53">
        <v>31</v>
      </c>
      <c r="B152" s="85" t="s">
        <v>349</v>
      </c>
      <c r="C152" s="50" t="s">
        <v>350</v>
      </c>
      <c r="D152" s="51">
        <f t="shared" ref="D152:E152" si="36">D153+D158+D159</f>
        <v>581517.51</v>
      </c>
      <c r="E152" s="51">
        <f t="shared" si="36"/>
        <v>565408.88</v>
      </c>
      <c r="F152" s="52">
        <f t="shared" si="31"/>
        <v>97.229897686141896</v>
      </c>
    </row>
    <row r="153" spans="1:6" ht="12.75" customHeight="1" x14ac:dyDescent="0.2">
      <c r="A153" s="53">
        <v>311</v>
      </c>
      <c r="B153" s="85" t="s">
        <v>351</v>
      </c>
      <c r="C153" s="50" t="s">
        <v>352</v>
      </c>
      <c r="D153" s="51">
        <f t="shared" ref="D153:E153" si="37">SUM(D154:D157)</f>
        <v>452002.11</v>
      </c>
      <c r="E153" s="51">
        <f t="shared" si="37"/>
        <v>427526.35</v>
      </c>
      <c r="F153" s="52">
        <f t="shared" si="31"/>
        <v>94.585034127384944</v>
      </c>
    </row>
    <row r="154" spans="1:6" ht="12.75" customHeight="1" x14ac:dyDescent="0.2">
      <c r="A154" s="53">
        <v>3111</v>
      </c>
      <c r="B154" s="85" t="s">
        <v>353</v>
      </c>
      <c r="C154" s="50" t="s">
        <v>354</v>
      </c>
      <c r="D154" s="242">
        <v>452002.11</v>
      </c>
      <c r="E154" s="242">
        <v>427526.35</v>
      </c>
      <c r="F154" s="52">
        <f t="shared" si="31"/>
        <v>94.585034127384944</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59654.31</v>
      </c>
      <c r="E158" s="242">
        <v>71887.289999999994</v>
      </c>
      <c r="F158" s="52">
        <f t="shared" si="31"/>
        <v>120.50644789957339</v>
      </c>
    </row>
    <row r="159" spans="1:6" ht="12.75" customHeight="1" x14ac:dyDescent="0.2">
      <c r="A159" s="53">
        <v>313</v>
      </c>
      <c r="B159" s="85" t="s">
        <v>363</v>
      </c>
      <c r="C159" s="50" t="s">
        <v>364</v>
      </c>
      <c r="D159" s="51">
        <f t="shared" ref="D159:E159" si="38">SUM(D160:D162)</f>
        <v>69861.09</v>
      </c>
      <c r="E159" s="51">
        <f t="shared" si="38"/>
        <v>65995.240000000005</v>
      </c>
      <c r="F159" s="52">
        <f t="shared" si="31"/>
        <v>94.466376061409875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69861.09</v>
      </c>
      <c r="E161" s="242">
        <v>65995.240000000005</v>
      </c>
      <c r="F161" s="52">
        <f t="shared" si="31"/>
        <v>94.466376061409875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1343548.3399999999</v>
      </c>
      <c r="E163" s="51">
        <f t="shared" si="39"/>
        <v>1470645.0100000002</v>
      </c>
      <c r="F163" s="52">
        <f t="shared" si="31"/>
        <v>109.45977649006662</v>
      </c>
    </row>
    <row r="164" spans="1:6" ht="12.75" customHeight="1" x14ac:dyDescent="0.2">
      <c r="A164" s="53">
        <v>321</v>
      </c>
      <c r="B164" s="85" t="s">
        <v>372</v>
      </c>
      <c r="C164" s="50" t="s">
        <v>373</v>
      </c>
      <c r="D164" s="51">
        <f t="shared" ref="D164:E164" si="40">SUM(D165:D168)</f>
        <v>47406.7</v>
      </c>
      <c r="E164" s="51">
        <f t="shared" si="40"/>
        <v>55493.259999999995</v>
      </c>
      <c r="F164" s="52">
        <f t="shared" si="31"/>
        <v>117.05784203498662</v>
      </c>
    </row>
    <row r="165" spans="1:6" ht="12.75" customHeight="1" x14ac:dyDescent="0.2">
      <c r="A165" s="53">
        <v>3211</v>
      </c>
      <c r="B165" s="85" t="s">
        <v>374</v>
      </c>
      <c r="C165" s="50" t="s">
        <v>375</v>
      </c>
      <c r="D165" s="242">
        <v>5200.45</v>
      </c>
      <c r="E165" s="242">
        <v>9902.6</v>
      </c>
      <c r="F165" s="52">
        <f t="shared" si="31"/>
        <v>190.41813689199972</v>
      </c>
    </row>
    <row r="166" spans="1:6" ht="12.75" customHeight="1" x14ac:dyDescent="0.2">
      <c r="A166" s="53">
        <v>3212</v>
      </c>
      <c r="B166" s="85" t="s">
        <v>376</v>
      </c>
      <c r="C166" s="50" t="s">
        <v>377</v>
      </c>
      <c r="D166" s="242">
        <v>36860.910000000003</v>
      </c>
      <c r="E166" s="242">
        <v>36058.47</v>
      </c>
      <c r="F166" s="52">
        <f t="shared" si="31"/>
        <v>97.823059712850267</v>
      </c>
    </row>
    <row r="167" spans="1:6" ht="12.75" customHeight="1" x14ac:dyDescent="0.2">
      <c r="A167" s="53">
        <v>3213</v>
      </c>
      <c r="B167" s="85" t="s">
        <v>378</v>
      </c>
      <c r="C167" s="50" t="s">
        <v>379</v>
      </c>
      <c r="D167" s="242">
        <v>2778.88</v>
      </c>
      <c r="E167" s="242">
        <v>5979.63</v>
      </c>
      <c r="F167" s="52">
        <f t="shared" si="31"/>
        <v>215.18129606172272</v>
      </c>
    </row>
    <row r="168" spans="1:6" ht="12.75" customHeight="1" x14ac:dyDescent="0.2">
      <c r="A168" s="53">
        <v>3214</v>
      </c>
      <c r="B168" s="85" t="s">
        <v>380</v>
      </c>
      <c r="C168" s="50" t="s">
        <v>381</v>
      </c>
      <c r="D168" s="242">
        <v>2566.46</v>
      </c>
      <c r="E168" s="242">
        <v>3552.56</v>
      </c>
      <c r="F168" s="52">
        <f t="shared" si="31"/>
        <v>138.42257428520216</v>
      </c>
    </row>
    <row r="169" spans="1:6" ht="12.75" customHeight="1" x14ac:dyDescent="0.2">
      <c r="A169" s="53">
        <v>322</v>
      </c>
      <c r="B169" s="85" t="s">
        <v>382</v>
      </c>
      <c r="C169" s="50" t="s">
        <v>383</v>
      </c>
      <c r="D169" s="51">
        <f t="shared" ref="D169:E169" si="41">SUM(D170:D176)</f>
        <v>138023.6</v>
      </c>
      <c r="E169" s="51">
        <f t="shared" si="41"/>
        <v>130846.75999999998</v>
      </c>
      <c r="F169" s="52">
        <f t="shared" si="31"/>
        <v>94.80028053173514</v>
      </c>
    </row>
    <row r="170" spans="1:6" ht="12.75" customHeight="1" x14ac:dyDescent="0.2">
      <c r="A170" s="53">
        <v>3221</v>
      </c>
      <c r="B170" s="85" t="s">
        <v>384</v>
      </c>
      <c r="C170" s="50" t="s">
        <v>385</v>
      </c>
      <c r="D170" s="242">
        <v>15567.21</v>
      </c>
      <c r="E170" s="242">
        <v>22660.42</v>
      </c>
      <c r="F170" s="52">
        <f t="shared" si="31"/>
        <v>145.5650691421263</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119961.82</v>
      </c>
      <c r="E172" s="242">
        <v>103590.62</v>
      </c>
      <c r="F172" s="52">
        <f t="shared" si="31"/>
        <v>86.352991310068489</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2494.5700000000002</v>
      </c>
      <c r="E174" s="242">
        <v>4335.04</v>
      </c>
      <c r="F174" s="52">
        <f t="shared" si="31"/>
        <v>173.7790480924568</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v>260.68</v>
      </c>
      <c r="F176" s="52" t="str">
        <f t="shared" si="31"/>
        <v>-</v>
      </c>
    </row>
    <row r="177" spans="1:6" ht="12.75" customHeight="1" x14ac:dyDescent="0.2">
      <c r="A177" s="53">
        <v>323</v>
      </c>
      <c r="B177" s="85" t="s">
        <v>398</v>
      </c>
      <c r="C177" s="50" t="s">
        <v>399</v>
      </c>
      <c r="D177" s="51">
        <f t="shared" ref="D177:E177" si="42">SUM(D178:D186)</f>
        <v>1037780.1299999999</v>
      </c>
      <c r="E177" s="51">
        <f t="shared" si="42"/>
        <v>1146724.5000000002</v>
      </c>
      <c r="F177" s="52">
        <f t="shared" si="31"/>
        <v>110.49782770460254</v>
      </c>
    </row>
    <row r="178" spans="1:6" ht="12.75" customHeight="1" x14ac:dyDescent="0.2">
      <c r="A178" s="53">
        <v>3231</v>
      </c>
      <c r="B178" s="85" t="s">
        <v>400</v>
      </c>
      <c r="C178" s="50" t="s">
        <v>401</v>
      </c>
      <c r="D178" s="242">
        <v>16359.38</v>
      </c>
      <c r="E178" s="242">
        <v>23390.63</v>
      </c>
      <c r="F178" s="52">
        <f t="shared" si="31"/>
        <v>142.97992955723262</v>
      </c>
    </row>
    <row r="179" spans="1:6" ht="12.75" customHeight="1" x14ac:dyDescent="0.2">
      <c r="A179" s="53">
        <v>3232</v>
      </c>
      <c r="B179" s="85" t="s">
        <v>402</v>
      </c>
      <c r="C179" s="50" t="s">
        <v>403</v>
      </c>
      <c r="D179" s="242">
        <v>588537.13</v>
      </c>
      <c r="E179" s="242">
        <v>671675.86</v>
      </c>
      <c r="F179" s="52">
        <f t="shared" si="31"/>
        <v>114.12633558056055</v>
      </c>
    </row>
    <row r="180" spans="1:6" ht="12.75" customHeight="1" x14ac:dyDescent="0.2">
      <c r="A180" s="53">
        <v>3233</v>
      </c>
      <c r="B180" s="85" t="s">
        <v>404</v>
      </c>
      <c r="C180" s="50" t="s">
        <v>405</v>
      </c>
      <c r="D180" s="242">
        <v>109397.25</v>
      </c>
      <c r="E180" s="242">
        <v>132010.65</v>
      </c>
      <c r="F180" s="52">
        <f t="shared" si="31"/>
        <v>120.67090351905554</v>
      </c>
    </row>
    <row r="181" spans="1:6" ht="12.75" customHeight="1" x14ac:dyDescent="0.2">
      <c r="A181" s="53">
        <v>3234</v>
      </c>
      <c r="B181" s="85" t="s">
        <v>406</v>
      </c>
      <c r="C181" s="50" t="s">
        <v>407</v>
      </c>
      <c r="D181" s="242">
        <v>66977.38</v>
      </c>
      <c r="E181" s="242">
        <v>52063.29</v>
      </c>
      <c r="F181" s="52">
        <f t="shared" si="31"/>
        <v>77.732646454668725</v>
      </c>
    </row>
    <row r="182" spans="1:6" ht="12.75" customHeight="1" x14ac:dyDescent="0.2">
      <c r="A182" s="53">
        <v>3235</v>
      </c>
      <c r="B182" s="85" t="s">
        <v>408</v>
      </c>
      <c r="C182" s="50" t="s">
        <v>409</v>
      </c>
      <c r="D182" s="242">
        <v>62020.7</v>
      </c>
      <c r="E182" s="242">
        <v>49014.68</v>
      </c>
      <c r="F182" s="52">
        <f t="shared" si="31"/>
        <v>79.029549811595174</v>
      </c>
    </row>
    <row r="183" spans="1:6" ht="12.75" customHeight="1" x14ac:dyDescent="0.2">
      <c r="A183" s="53">
        <v>3236</v>
      </c>
      <c r="B183" s="85" t="s">
        <v>410</v>
      </c>
      <c r="C183" s="50" t="s">
        <v>411</v>
      </c>
      <c r="D183" s="242">
        <v>7259.11</v>
      </c>
      <c r="E183" s="242">
        <v>8984.36</v>
      </c>
      <c r="F183" s="52">
        <f t="shared" si="31"/>
        <v>123.76668765179204</v>
      </c>
    </row>
    <row r="184" spans="1:6" ht="12.75" customHeight="1" x14ac:dyDescent="0.2">
      <c r="A184" s="53">
        <v>3237</v>
      </c>
      <c r="B184" s="85" t="s">
        <v>412</v>
      </c>
      <c r="C184" s="50" t="s">
        <v>413</v>
      </c>
      <c r="D184" s="242">
        <v>74424.009999999995</v>
      </c>
      <c r="E184" s="242">
        <v>54323.040000000001</v>
      </c>
      <c r="F184" s="52">
        <f t="shared" si="31"/>
        <v>72.99128332375534</v>
      </c>
    </row>
    <row r="185" spans="1:6" ht="12.75" customHeight="1" x14ac:dyDescent="0.2">
      <c r="A185" s="53">
        <v>3238</v>
      </c>
      <c r="B185" s="85" t="s">
        <v>414</v>
      </c>
      <c r="C185" s="50" t="s">
        <v>415</v>
      </c>
      <c r="D185" s="242">
        <v>12863.46</v>
      </c>
      <c r="E185" s="242">
        <v>11659.78</v>
      </c>
      <c r="F185" s="52">
        <f t="shared" si="31"/>
        <v>90.642642026328858</v>
      </c>
    </row>
    <row r="186" spans="1:6" ht="12.75" customHeight="1" x14ac:dyDescent="0.2">
      <c r="A186" s="53">
        <v>3239</v>
      </c>
      <c r="B186" s="85" t="s">
        <v>416</v>
      </c>
      <c r="C186" s="50" t="s">
        <v>417</v>
      </c>
      <c r="D186" s="242">
        <v>99941.71</v>
      </c>
      <c r="E186" s="242">
        <v>143602.21</v>
      </c>
      <c r="F186" s="52">
        <f t="shared" si="31"/>
        <v>143.68596454873543</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120337.90999999999</v>
      </c>
      <c r="E188" s="51">
        <f t="shared" si="43"/>
        <v>137580.49</v>
      </c>
      <c r="F188" s="52">
        <f t="shared" si="31"/>
        <v>114.32846889230501</v>
      </c>
    </row>
    <row r="189" spans="1:6" ht="12.75" customHeight="1" x14ac:dyDescent="0.2">
      <c r="A189" s="53">
        <v>3291</v>
      </c>
      <c r="B189" s="232" t="s">
        <v>422</v>
      </c>
      <c r="C189" s="50" t="s">
        <v>423</v>
      </c>
      <c r="D189" s="242">
        <v>27640.42</v>
      </c>
      <c r="E189" s="242">
        <v>35268.410000000003</v>
      </c>
      <c r="F189" s="52">
        <f t="shared" si="31"/>
        <v>127.59722898566666</v>
      </c>
    </row>
    <row r="190" spans="1:6" ht="12.75" customHeight="1" x14ac:dyDescent="0.2">
      <c r="A190" s="53">
        <v>3292</v>
      </c>
      <c r="B190" s="85" t="s">
        <v>424</v>
      </c>
      <c r="C190" s="50" t="s">
        <v>425</v>
      </c>
      <c r="D190" s="242">
        <v>30170.28</v>
      </c>
      <c r="E190" s="242">
        <v>30155.32</v>
      </c>
      <c r="F190" s="52">
        <f t="shared" si="31"/>
        <v>99.950414779047463</v>
      </c>
    </row>
    <row r="191" spans="1:6" ht="12.75" customHeight="1" x14ac:dyDescent="0.2">
      <c r="A191" s="53">
        <v>3293</v>
      </c>
      <c r="B191" s="85" t="s">
        <v>426</v>
      </c>
      <c r="C191" s="50" t="s">
        <v>427</v>
      </c>
      <c r="D191" s="242">
        <v>12291.9</v>
      </c>
      <c r="E191" s="242">
        <v>20647.71</v>
      </c>
      <c r="F191" s="52">
        <f t="shared" si="31"/>
        <v>167.97818075317892</v>
      </c>
    </row>
    <row r="192" spans="1:6" ht="12.75" customHeight="1" x14ac:dyDescent="0.2">
      <c r="A192" s="53">
        <v>3294</v>
      </c>
      <c r="B192" s="85" t="s">
        <v>428</v>
      </c>
      <c r="C192" s="50" t="s">
        <v>429</v>
      </c>
      <c r="D192" s="242">
        <v>5172.24</v>
      </c>
      <c r="E192" s="242">
        <v>4585.9399999999996</v>
      </c>
      <c r="F192" s="52">
        <f t="shared" si="31"/>
        <v>88.664485793389332</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5025.68</v>
      </c>
      <c r="E194" s="242"/>
      <c r="F194" s="52">
        <f t="shared" si="31"/>
        <v>0</v>
      </c>
    </row>
    <row r="195" spans="1:6" ht="12.75" customHeight="1" x14ac:dyDescent="0.2">
      <c r="A195" s="53">
        <v>3299</v>
      </c>
      <c r="B195" s="85" t="s">
        <v>434</v>
      </c>
      <c r="C195" s="50" t="s">
        <v>435</v>
      </c>
      <c r="D195" s="242">
        <v>40037.39</v>
      </c>
      <c r="E195" s="242">
        <v>46923.11</v>
      </c>
      <c r="F195" s="52">
        <f t="shared" si="31"/>
        <v>117.19822396015324</v>
      </c>
    </row>
    <row r="196" spans="1:6" ht="12.75" customHeight="1" x14ac:dyDescent="0.2">
      <c r="A196" s="53">
        <v>34</v>
      </c>
      <c r="B196" s="232" t="s">
        <v>436</v>
      </c>
      <c r="C196" s="50" t="s">
        <v>437</v>
      </c>
      <c r="D196" s="51">
        <f t="shared" ref="D196:E196" si="44">D197+D202+D210</f>
        <v>48868.92</v>
      </c>
      <c r="E196" s="51">
        <f t="shared" si="44"/>
        <v>21219.410000000003</v>
      </c>
      <c r="F196" s="52">
        <f t="shared" si="31"/>
        <v>43.4210741714775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13004.22</v>
      </c>
      <c r="E202" s="51">
        <f t="shared" si="46"/>
        <v>11349.26</v>
      </c>
      <c r="F202" s="52">
        <f t="shared" si="31"/>
        <v>87.273669624168164</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13004.22</v>
      </c>
      <c r="E204" s="242">
        <v>11349.26</v>
      </c>
      <c r="F204" s="52">
        <f t="shared" si="31"/>
        <v>87.273669624168164</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35864.699999999997</v>
      </c>
      <c r="E210" s="51">
        <f t="shared" si="47"/>
        <v>9870.1500000000015</v>
      </c>
      <c r="F210" s="52">
        <f t="shared" si="31"/>
        <v>27.520514600707667</v>
      </c>
    </row>
    <row r="211" spans="1:6" ht="12.75" customHeight="1" x14ac:dyDescent="0.2">
      <c r="A211" s="53">
        <v>3431</v>
      </c>
      <c r="B211" s="232" t="s">
        <v>466</v>
      </c>
      <c r="C211" s="50" t="s">
        <v>467</v>
      </c>
      <c r="D211" s="242">
        <v>5918.16</v>
      </c>
      <c r="E211" s="242">
        <v>9680.86</v>
      </c>
      <c r="F211" s="52">
        <f t="shared" si="31"/>
        <v>163.57888262568096</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28967.18</v>
      </c>
      <c r="E213" s="242">
        <v>189.29</v>
      </c>
      <c r="F213" s="52">
        <f t="shared" si="31"/>
        <v>0.65346367854930998</v>
      </c>
    </row>
    <row r="214" spans="1:6" ht="12.75" customHeight="1" x14ac:dyDescent="0.2">
      <c r="A214" s="53">
        <v>3434</v>
      </c>
      <c r="B214" s="85" t="s">
        <v>472</v>
      </c>
      <c r="C214" s="50" t="s">
        <v>473</v>
      </c>
      <c r="D214" s="242">
        <v>979.36</v>
      </c>
      <c r="E214" s="242"/>
      <c r="F214" s="52">
        <f t="shared" si="31"/>
        <v>0</v>
      </c>
    </row>
    <row r="215" spans="1:6" ht="12.75" customHeight="1" x14ac:dyDescent="0.2">
      <c r="A215" s="53">
        <v>35</v>
      </c>
      <c r="B215" s="85" t="s">
        <v>474</v>
      </c>
      <c r="C215" s="50" t="s">
        <v>475</v>
      </c>
      <c r="D215" s="51">
        <f t="shared" ref="D215:E215" si="48">D216+D219+D223</f>
        <v>188090.63</v>
      </c>
      <c r="E215" s="51">
        <f t="shared" si="48"/>
        <v>239060.63</v>
      </c>
      <c r="F215" s="52">
        <f t="shared" si="31"/>
        <v>127.0986385658871</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188090.63</v>
      </c>
      <c r="E219" s="51">
        <f t="shared" si="50"/>
        <v>239060.63</v>
      </c>
      <c r="F219" s="52">
        <f t="shared" si="31"/>
        <v>127.0986385658871</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184217.26</v>
      </c>
      <c r="E221" s="242">
        <v>231034.6</v>
      </c>
      <c r="F221" s="52">
        <f t="shared" si="31"/>
        <v>125.41419843070078</v>
      </c>
    </row>
    <row r="222" spans="1:6" ht="12.75" customHeight="1" x14ac:dyDescent="0.2">
      <c r="A222" s="53">
        <v>3523</v>
      </c>
      <c r="B222" s="85" t="s">
        <v>488</v>
      </c>
      <c r="C222" s="50" t="s">
        <v>489</v>
      </c>
      <c r="D222" s="242">
        <v>3873.37</v>
      </c>
      <c r="E222" s="242">
        <v>8026.03</v>
      </c>
      <c r="F222" s="52">
        <f t="shared" si="31"/>
        <v>207.21051694002898</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1011853.23</v>
      </c>
      <c r="E224" s="51">
        <f t="shared" si="51"/>
        <v>1504098.92</v>
      </c>
      <c r="F224" s="52">
        <f t="shared" ref="F224:F235" si="52">IF(D224&lt;&gt;0,IF(E224/D224&gt;=100,"&gt;&gt;100",E224/D224*100),"-")</f>
        <v>148.64793385103886</v>
      </c>
    </row>
    <row r="225" spans="1:6" ht="12.75" customHeight="1" x14ac:dyDescent="0.2">
      <c r="A225" s="53">
        <v>361</v>
      </c>
      <c r="B225" s="85" t="s">
        <v>494</v>
      </c>
      <c r="C225" s="50" t="s">
        <v>495</v>
      </c>
      <c r="D225" s="51">
        <f t="shared" ref="D225:E225" si="53">SUM(D226:D227)</f>
        <v>89757.34</v>
      </c>
      <c r="E225" s="51">
        <f t="shared" si="53"/>
        <v>411357.66</v>
      </c>
      <c r="F225" s="52">
        <f t="shared" si="52"/>
        <v>458.29974462255672</v>
      </c>
    </row>
    <row r="226" spans="1:6" ht="12.75" customHeight="1" x14ac:dyDescent="0.2">
      <c r="A226" s="53">
        <v>3611</v>
      </c>
      <c r="B226" s="85" t="s">
        <v>496</v>
      </c>
      <c r="C226" s="50" t="s">
        <v>497</v>
      </c>
      <c r="D226" s="242">
        <v>89757.34</v>
      </c>
      <c r="E226" s="242">
        <v>411357.66</v>
      </c>
      <c r="F226" s="52">
        <f t="shared" si="52"/>
        <v>458.29974462255672</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4722.3999999999996</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v>4722.3999999999996</v>
      </c>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839851.57</v>
      </c>
      <c r="E240" s="51">
        <f t="shared" si="58"/>
        <v>1009567.48</v>
      </c>
      <c r="F240" s="52">
        <f t="shared" ref="F240:F243" si="59">IF(D240&lt;&gt;0,IF(E240/D240&gt;=100,"&gt;&gt;100",E240/D240*100),"-")</f>
        <v>120.20784577446226</v>
      </c>
    </row>
    <row r="241" spans="1:6" ht="24" x14ac:dyDescent="0.2">
      <c r="A241" s="53">
        <v>3672</v>
      </c>
      <c r="B241" s="85" t="s">
        <v>526</v>
      </c>
      <c r="C241" s="50" t="s">
        <v>527</v>
      </c>
      <c r="D241" s="242">
        <v>821013.87</v>
      </c>
      <c r="E241" s="242">
        <v>980380.24</v>
      </c>
      <c r="F241" s="52">
        <f t="shared" si="59"/>
        <v>119.41092298477247</v>
      </c>
    </row>
    <row r="242" spans="1:6" ht="24" x14ac:dyDescent="0.2">
      <c r="A242" s="53">
        <v>3673</v>
      </c>
      <c r="B242" s="85" t="s">
        <v>528</v>
      </c>
      <c r="C242" s="50" t="s">
        <v>529</v>
      </c>
      <c r="D242" s="242">
        <v>18837.7</v>
      </c>
      <c r="E242" s="242">
        <v>29187.24</v>
      </c>
      <c r="F242" s="52">
        <f t="shared" si="59"/>
        <v>154.94057130116735</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82244.320000000007</v>
      </c>
      <c r="E244" s="51">
        <f t="shared" si="60"/>
        <v>78451.38</v>
      </c>
      <c r="F244" s="52">
        <f t="shared" ref="F244:F251" si="61">IF(D244&lt;&gt;0,IF(E244/D244&gt;=100,"&gt;&gt;100",E244/D244*100),"-")</f>
        <v>95.38820431611569</v>
      </c>
    </row>
    <row r="245" spans="1:6" ht="12.75" customHeight="1" x14ac:dyDescent="0.2">
      <c r="A245" s="53" t="s">
        <v>534</v>
      </c>
      <c r="B245" s="85" t="s">
        <v>535</v>
      </c>
      <c r="C245" s="50" t="s">
        <v>534</v>
      </c>
      <c r="D245" s="242">
        <v>82244.320000000007</v>
      </c>
      <c r="E245" s="242">
        <v>65183.18</v>
      </c>
      <c r="F245" s="52">
        <f t="shared" si="61"/>
        <v>79.255540078633985</v>
      </c>
    </row>
    <row r="246" spans="1:6" ht="12.75" customHeight="1" x14ac:dyDescent="0.2">
      <c r="A246" s="53" t="s">
        <v>536</v>
      </c>
      <c r="B246" s="85" t="s">
        <v>537</v>
      </c>
      <c r="C246" s="50" t="s">
        <v>536</v>
      </c>
      <c r="D246" s="242">
        <v>0</v>
      </c>
      <c r="E246" s="242">
        <v>13268.2</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160242.29</v>
      </c>
      <c r="E252" s="51">
        <f t="shared" si="63"/>
        <v>181292</v>
      </c>
      <c r="F252" s="52">
        <f t="shared" ref="F252:F258" si="64">IF(D252&lt;&gt;0,IF(E252/D252&gt;=100,"&gt;&gt;100",E252/D252*100),"-")</f>
        <v>113.13617647376357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160242.29</v>
      </c>
      <c r="E259" s="51">
        <f t="shared" si="66"/>
        <v>181292</v>
      </c>
      <c r="F259" s="52">
        <f t="shared" ref="F259:F262" si="67">IF(D259&lt;&gt;0,IF(E259/D259&gt;=100,"&gt;&gt;100",E259/D259*100),"-")</f>
        <v>113.13617647376357</v>
      </c>
    </row>
    <row r="260" spans="1:6" ht="12.75" customHeight="1" x14ac:dyDescent="0.2">
      <c r="A260" s="53">
        <v>3721</v>
      </c>
      <c r="B260" s="85" t="s">
        <v>560</v>
      </c>
      <c r="C260" s="50" t="s">
        <v>561</v>
      </c>
      <c r="D260" s="242">
        <v>141338.89000000001</v>
      </c>
      <c r="E260" s="242">
        <v>161147.44</v>
      </c>
      <c r="F260" s="52">
        <f t="shared" si="67"/>
        <v>114.01493247895182</v>
      </c>
    </row>
    <row r="261" spans="1:6" ht="12.75" customHeight="1" x14ac:dyDescent="0.2">
      <c r="A261" s="53">
        <v>3722</v>
      </c>
      <c r="B261" s="85" t="s">
        <v>562</v>
      </c>
      <c r="C261" s="50" t="s">
        <v>563</v>
      </c>
      <c r="D261" s="242">
        <v>18903.400000000001</v>
      </c>
      <c r="E261" s="242">
        <v>20144.560000000001</v>
      </c>
      <c r="F261" s="52">
        <f t="shared" si="67"/>
        <v>106.56580297724219</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833985.29999999993</v>
      </c>
      <c r="E263" s="51">
        <f t="shared" si="68"/>
        <v>855284.72</v>
      </c>
      <c r="F263" s="52">
        <f t="shared" ref="F263:F267" si="69">IF(D263&lt;&gt;0,IF(E263/D263&gt;=100,"&gt;&gt;100",E263/D263*100),"-")</f>
        <v>102.55393230552146</v>
      </c>
    </row>
    <row r="264" spans="1:6" ht="12.75" customHeight="1" x14ac:dyDescent="0.2">
      <c r="A264" s="53">
        <v>381</v>
      </c>
      <c r="B264" s="85" t="s">
        <v>568</v>
      </c>
      <c r="C264" s="50" t="s">
        <v>569</v>
      </c>
      <c r="D264" s="51">
        <f t="shared" ref="D264:E264" si="70">SUM(D265:D267)</f>
        <v>691817.73</v>
      </c>
      <c r="E264" s="51">
        <f t="shared" si="70"/>
        <v>758310.02</v>
      </c>
      <c r="F264" s="52">
        <f t="shared" si="69"/>
        <v>109.61124399052335</v>
      </c>
    </row>
    <row r="265" spans="1:6" ht="12.75" customHeight="1" x14ac:dyDescent="0.2">
      <c r="A265" s="53">
        <v>3811</v>
      </c>
      <c r="B265" s="85" t="s">
        <v>570</v>
      </c>
      <c r="C265" s="50" t="s">
        <v>571</v>
      </c>
      <c r="D265" s="242">
        <v>569528.07999999996</v>
      </c>
      <c r="E265" s="242">
        <v>659463.11</v>
      </c>
      <c r="F265" s="52">
        <f t="shared" si="69"/>
        <v>115.79114940215065</v>
      </c>
    </row>
    <row r="266" spans="1:6" ht="12.75" customHeight="1" x14ac:dyDescent="0.2">
      <c r="A266" s="53">
        <v>3812</v>
      </c>
      <c r="B266" s="85" t="s">
        <v>572</v>
      </c>
      <c r="C266" s="50" t="s">
        <v>573</v>
      </c>
      <c r="D266" s="242">
        <v>5151.6400000000003</v>
      </c>
      <c r="E266" s="242">
        <v>4481.3999999999996</v>
      </c>
      <c r="F266" s="52">
        <f t="shared" si="69"/>
        <v>86.989774130179882</v>
      </c>
    </row>
    <row r="267" spans="1:6" ht="12.75" customHeight="1" x14ac:dyDescent="0.2">
      <c r="A267" s="53" t="s">
        <v>574</v>
      </c>
      <c r="B267" s="85" t="s">
        <v>575</v>
      </c>
      <c r="C267" s="50" t="s">
        <v>574</v>
      </c>
      <c r="D267" s="242">
        <v>117138.01</v>
      </c>
      <c r="E267" s="242">
        <v>94365.51</v>
      </c>
      <c r="F267" s="52">
        <f t="shared" si="69"/>
        <v>80.559256555579182</v>
      </c>
    </row>
    <row r="268" spans="1:6" ht="12.75" customHeight="1" x14ac:dyDescent="0.2">
      <c r="A268" s="53">
        <v>382</v>
      </c>
      <c r="B268" s="86" t="s">
        <v>576</v>
      </c>
      <c r="C268" s="50" t="s">
        <v>577</v>
      </c>
      <c r="D268" s="51">
        <f t="shared" ref="D268:E268" si="71">SUM(D269:D272)</f>
        <v>88234.33</v>
      </c>
      <c r="E268" s="51">
        <f t="shared" si="71"/>
        <v>80474.7</v>
      </c>
      <c r="F268" s="52">
        <f t="shared" ref="F268:F272" si="72">IF(D268&lt;&gt;0,IF(E268/D268&gt;=100,"&gt;&gt;100",E268/D268*100),"-")</f>
        <v>91.205656573807488</v>
      </c>
    </row>
    <row r="269" spans="1:6" ht="12.75" customHeight="1" x14ac:dyDescent="0.2">
      <c r="A269" s="53">
        <v>3821</v>
      </c>
      <c r="B269" s="85" t="s">
        <v>578</v>
      </c>
      <c r="C269" s="50" t="s">
        <v>579</v>
      </c>
      <c r="D269" s="242">
        <v>88234.33</v>
      </c>
      <c r="E269" s="242">
        <v>59927</v>
      </c>
      <c r="F269" s="52">
        <f t="shared" si="72"/>
        <v>67.918008784109318</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v>20547.7</v>
      </c>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53933.24</v>
      </c>
      <c r="E279" s="51">
        <f t="shared" si="75"/>
        <v>16500</v>
      </c>
      <c r="F279" s="52">
        <f t="shared" si="74"/>
        <v>30.593378035512053</v>
      </c>
    </row>
    <row r="280" spans="1:6" ht="24" x14ac:dyDescent="0.2">
      <c r="A280" s="53">
        <v>3861</v>
      </c>
      <c r="B280" s="85" t="s">
        <v>599</v>
      </c>
      <c r="C280" s="50" t="s">
        <v>600</v>
      </c>
      <c r="D280" s="242">
        <v>53933.24</v>
      </c>
      <c r="E280" s="242">
        <v>16500</v>
      </c>
      <c r="F280" s="52">
        <f t="shared" si="74"/>
        <v>30.593378035512053</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4168106.2199999997</v>
      </c>
      <c r="E289" s="51">
        <f t="shared" si="79"/>
        <v>4837009.57</v>
      </c>
      <c r="F289" s="52">
        <f t="shared" si="76"/>
        <v>116.04813588459845</v>
      </c>
    </row>
    <row r="290" spans="1:6" ht="12.75" customHeight="1" x14ac:dyDescent="0.2">
      <c r="A290" s="53" t="s">
        <v>609</v>
      </c>
      <c r="B290" s="85" t="s">
        <v>620</v>
      </c>
      <c r="C290" s="50" t="s">
        <v>621</v>
      </c>
      <c r="D290" s="51">
        <f>IF(D6&gt;=D289,D6-D289,0)</f>
        <v>561966.66999999993</v>
      </c>
      <c r="E290" s="51">
        <f>IF(E6&gt;=E289,E6-E289,0)</f>
        <v>2451837.3199999984</v>
      </c>
      <c r="F290" s="52">
        <f t="shared" si="76"/>
        <v>436.2958607491791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184112</v>
      </c>
      <c r="E292" s="242">
        <v>130898.03</v>
      </c>
      <c r="F292" s="52">
        <f t="shared" si="76"/>
        <v>71.096957286868872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133233.67000000001</v>
      </c>
      <c r="E294" s="242">
        <v>157773.82999999999</v>
      </c>
      <c r="F294" s="52">
        <f t="shared" si="76"/>
        <v>118.41888765805217</v>
      </c>
    </row>
    <row r="295" spans="1:6" ht="24" x14ac:dyDescent="0.2">
      <c r="A295" s="53">
        <v>9661</v>
      </c>
      <c r="B295" s="85" t="s">
        <v>630</v>
      </c>
      <c r="C295" s="50" t="s">
        <v>631</v>
      </c>
      <c r="D295" s="242">
        <v>2375.7399999999998</v>
      </c>
      <c r="E295" s="242">
        <v>2020</v>
      </c>
      <c r="F295" s="52">
        <f t="shared" si="76"/>
        <v>85.026139223989162</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1511904.32</v>
      </c>
      <c r="E298" s="51">
        <f t="shared" si="80"/>
        <v>608769.47</v>
      </c>
      <c r="F298" s="52">
        <f t="shared" ref="F298:F418" si="81">IF(D298&lt;&gt;0,IF(E298/D298&gt;=100,"&gt;&gt;100",E298/D298*100),"-")</f>
        <v>40.265079075903429</v>
      </c>
    </row>
    <row r="299" spans="1:6" ht="12.75" customHeight="1" x14ac:dyDescent="0.2">
      <c r="A299" s="53">
        <v>71</v>
      </c>
      <c r="B299" s="85" t="s">
        <v>637</v>
      </c>
      <c r="C299" s="50" t="s">
        <v>638</v>
      </c>
      <c r="D299" s="51">
        <f t="shared" ref="D299:E299" si="82">D300+D304</f>
        <v>1506644.59</v>
      </c>
      <c r="E299" s="51">
        <f t="shared" si="82"/>
        <v>606160.31999999995</v>
      </c>
      <c r="F299" s="52">
        <f t="shared" si="81"/>
        <v>40.232469158502731</v>
      </c>
    </row>
    <row r="300" spans="1:6" ht="24" x14ac:dyDescent="0.2">
      <c r="A300" s="53">
        <v>711</v>
      </c>
      <c r="B300" s="85" t="s">
        <v>639</v>
      </c>
      <c r="C300" s="50" t="s">
        <v>640</v>
      </c>
      <c r="D300" s="51">
        <f t="shared" ref="D300:E300" si="83">SUM(D301:D303)</f>
        <v>1506644.59</v>
      </c>
      <c r="E300" s="51">
        <f t="shared" si="83"/>
        <v>606160.31999999995</v>
      </c>
      <c r="F300" s="52">
        <f t="shared" si="81"/>
        <v>40.232469158502731</v>
      </c>
    </row>
    <row r="301" spans="1:6" ht="12.75" customHeight="1" x14ac:dyDescent="0.2">
      <c r="A301" s="53">
        <v>7111</v>
      </c>
      <c r="B301" s="85" t="s">
        <v>641</v>
      </c>
      <c r="C301" s="50" t="s">
        <v>642</v>
      </c>
      <c r="D301" s="242">
        <v>1506644.59</v>
      </c>
      <c r="E301" s="242">
        <v>606160.31999999995</v>
      </c>
      <c r="F301" s="52">
        <f t="shared" si="81"/>
        <v>40.232469158502731</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5259.73</v>
      </c>
      <c r="E311" s="51">
        <f t="shared" si="85"/>
        <v>2609.15</v>
      </c>
      <c r="F311" s="52">
        <f t="shared" si="81"/>
        <v>49.606158491025212</v>
      </c>
    </row>
    <row r="312" spans="1:6" ht="12.75" customHeight="1" x14ac:dyDescent="0.2">
      <c r="A312" s="53">
        <v>721</v>
      </c>
      <c r="B312" s="85" t="s">
        <v>663</v>
      </c>
      <c r="C312" s="50" t="s">
        <v>664</v>
      </c>
      <c r="D312" s="51">
        <f t="shared" ref="D312:E312" si="86">SUM(D313:D316)</f>
        <v>5259.73</v>
      </c>
      <c r="E312" s="51">
        <f t="shared" si="86"/>
        <v>2609.15</v>
      </c>
      <c r="F312" s="52">
        <f t="shared" si="81"/>
        <v>49.606158491025212</v>
      </c>
    </row>
    <row r="313" spans="1:6" ht="12.75" customHeight="1" x14ac:dyDescent="0.2">
      <c r="A313" s="53">
        <v>7211</v>
      </c>
      <c r="B313" s="85" t="s">
        <v>665</v>
      </c>
      <c r="C313" s="50" t="s">
        <v>666</v>
      </c>
      <c r="D313" s="242">
        <v>5259.73</v>
      </c>
      <c r="E313" s="242">
        <v>2609.15</v>
      </c>
      <c r="F313" s="52">
        <f t="shared" si="81"/>
        <v>49.606158491025212</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2075993.7599999998</v>
      </c>
      <c r="E350" s="51">
        <f t="shared" si="95"/>
        <v>2991076.29</v>
      </c>
      <c r="F350" s="52">
        <f t="shared" si="81"/>
        <v>144.07925243474722</v>
      </c>
    </row>
    <row r="351" spans="1:6" ht="12.75" customHeight="1" x14ac:dyDescent="0.2">
      <c r="A351" s="53">
        <v>41</v>
      </c>
      <c r="B351" s="85" t="s">
        <v>741</v>
      </c>
      <c r="C351" s="50" t="s">
        <v>742</v>
      </c>
      <c r="D351" s="51">
        <f t="shared" ref="D351:E351" si="96">D352+D356</f>
        <v>126362.74</v>
      </c>
      <c r="E351" s="51">
        <f t="shared" si="96"/>
        <v>70783</v>
      </c>
      <c r="F351" s="52">
        <f t="shared" si="81"/>
        <v>56.015721089935212</v>
      </c>
    </row>
    <row r="352" spans="1:6" ht="12.75" customHeight="1" x14ac:dyDescent="0.2">
      <c r="A352" s="53">
        <v>411</v>
      </c>
      <c r="B352" s="85" t="s">
        <v>743</v>
      </c>
      <c r="C352" s="50" t="s">
        <v>744</v>
      </c>
      <c r="D352" s="51">
        <f t="shared" ref="D352:E352" si="97">SUM(D353:D355)</f>
        <v>126362.74</v>
      </c>
      <c r="E352" s="51">
        <f t="shared" si="97"/>
        <v>70783</v>
      </c>
      <c r="F352" s="52">
        <f t="shared" si="81"/>
        <v>56.015721089935212</v>
      </c>
    </row>
    <row r="353" spans="1:6" ht="12.75" customHeight="1" x14ac:dyDescent="0.2">
      <c r="A353" s="53">
        <v>4111</v>
      </c>
      <c r="B353" s="85" t="s">
        <v>641</v>
      </c>
      <c r="C353" s="50" t="s">
        <v>745</v>
      </c>
      <c r="D353" s="242">
        <v>126362.74</v>
      </c>
      <c r="E353" s="242">
        <v>70783</v>
      </c>
      <c r="F353" s="52">
        <f t="shared" si="81"/>
        <v>56.015721089935212</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1949631.0199999998</v>
      </c>
      <c r="E363" s="51">
        <f t="shared" si="99"/>
        <v>2920293.29</v>
      </c>
      <c r="F363" s="52">
        <f t="shared" si="81"/>
        <v>149.78697302425977</v>
      </c>
    </row>
    <row r="364" spans="1:6" ht="12.75" customHeight="1" x14ac:dyDescent="0.2">
      <c r="A364" s="53">
        <v>421</v>
      </c>
      <c r="B364" s="85" t="s">
        <v>759</v>
      </c>
      <c r="C364" s="50" t="s">
        <v>760</v>
      </c>
      <c r="D364" s="51">
        <f t="shared" ref="D364:E364" si="100">SUM(D365:D368)</f>
        <v>1815965.72</v>
      </c>
      <c r="E364" s="51">
        <f t="shared" si="100"/>
        <v>2414655.15</v>
      </c>
      <c r="F364" s="52">
        <f t="shared" si="81"/>
        <v>132.96810195293773</v>
      </c>
    </row>
    <row r="365" spans="1:6" ht="12.75" customHeight="1" x14ac:dyDescent="0.2">
      <c r="A365" s="53">
        <v>4211</v>
      </c>
      <c r="B365" s="85" t="s">
        <v>665</v>
      </c>
      <c r="C365" s="50" t="s">
        <v>761</v>
      </c>
      <c r="D365" s="242">
        <v>0</v>
      </c>
      <c r="E365" s="242">
        <v>87749.8</v>
      </c>
      <c r="F365" s="52" t="str">
        <f t="shared" si="81"/>
        <v>-</v>
      </c>
    </row>
    <row r="366" spans="1:6" ht="12.75" customHeight="1" x14ac:dyDescent="0.2">
      <c r="A366" s="53">
        <v>4212</v>
      </c>
      <c r="B366" s="85" t="s">
        <v>667</v>
      </c>
      <c r="C366" s="50" t="s">
        <v>762</v>
      </c>
      <c r="D366" s="242">
        <v>115227.78</v>
      </c>
      <c r="E366" s="242">
        <v>352811.91</v>
      </c>
      <c r="F366" s="52">
        <f t="shared" si="81"/>
        <v>306.18650294225921</v>
      </c>
    </row>
    <row r="367" spans="1:6" ht="12.75" customHeight="1" x14ac:dyDescent="0.2">
      <c r="A367" s="53">
        <v>4213</v>
      </c>
      <c r="B367" s="85" t="s">
        <v>669</v>
      </c>
      <c r="C367" s="50" t="s">
        <v>763</v>
      </c>
      <c r="D367" s="242">
        <v>399738.91</v>
      </c>
      <c r="E367" s="242">
        <v>1239584.27</v>
      </c>
      <c r="F367" s="52">
        <f t="shared" si="81"/>
        <v>310.09847652809179</v>
      </c>
    </row>
    <row r="368" spans="1:6" ht="12.75" customHeight="1" x14ac:dyDescent="0.2">
      <c r="A368" s="53">
        <v>4214</v>
      </c>
      <c r="B368" s="85" t="s">
        <v>671</v>
      </c>
      <c r="C368" s="50" t="s">
        <v>764</v>
      </c>
      <c r="D368" s="242">
        <v>1300999.03</v>
      </c>
      <c r="E368" s="242">
        <v>734509.17</v>
      </c>
      <c r="F368" s="52">
        <f t="shared" si="81"/>
        <v>56.457318803688885</v>
      </c>
    </row>
    <row r="369" spans="1:6" ht="12.75" customHeight="1" x14ac:dyDescent="0.2">
      <c r="A369" s="53">
        <v>422</v>
      </c>
      <c r="B369" s="85" t="s">
        <v>765</v>
      </c>
      <c r="C369" s="50" t="s">
        <v>766</v>
      </c>
      <c r="D369" s="51">
        <f t="shared" ref="D369:E369" si="101">SUM(D370:D377)</f>
        <v>91003.21</v>
      </c>
      <c r="E369" s="51">
        <f t="shared" si="101"/>
        <v>330146.78000000003</v>
      </c>
      <c r="F369" s="52">
        <f t="shared" si="81"/>
        <v>362.78586216903778</v>
      </c>
    </row>
    <row r="370" spans="1:6" ht="12.75" customHeight="1" x14ac:dyDescent="0.2">
      <c r="A370" s="53">
        <v>4221</v>
      </c>
      <c r="B370" s="85" t="s">
        <v>675</v>
      </c>
      <c r="C370" s="50" t="s">
        <v>767</v>
      </c>
      <c r="D370" s="242">
        <v>1940.26</v>
      </c>
      <c r="E370" s="242"/>
      <c r="F370" s="52">
        <f t="shared" si="81"/>
        <v>0</v>
      </c>
    </row>
    <row r="371" spans="1:6" ht="12.75" customHeight="1" x14ac:dyDescent="0.2">
      <c r="A371" s="53">
        <v>4222</v>
      </c>
      <c r="B371" s="85" t="s">
        <v>768</v>
      </c>
      <c r="C371" s="50" t="s">
        <v>769</v>
      </c>
      <c r="D371" s="242">
        <v>2587.65</v>
      </c>
      <c r="E371" s="242"/>
      <c r="F371" s="52">
        <f t="shared" si="81"/>
        <v>0</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86475.3</v>
      </c>
      <c r="E376" s="242">
        <v>330146.78000000003</v>
      </c>
      <c r="F376" s="52">
        <f t="shared" si="81"/>
        <v>381.781595438235</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26736.6</v>
      </c>
      <c r="F378" s="52" t="str">
        <f t="shared" si="81"/>
        <v>-</v>
      </c>
    </row>
    <row r="379" spans="1:6" ht="12.75" customHeight="1" x14ac:dyDescent="0.2">
      <c r="A379" s="53">
        <v>4231</v>
      </c>
      <c r="B379" s="85" t="s">
        <v>693</v>
      </c>
      <c r="C379" s="50" t="s">
        <v>778</v>
      </c>
      <c r="D379" s="242">
        <v>0</v>
      </c>
      <c r="E379" s="242">
        <v>26736.6</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10501.69</v>
      </c>
      <c r="E383" s="51">
        <f t="shared" si="103"/>
        <v>0</v>
      </c>
      <c r="F383" s="52">
        <f t="shared" si="81"/>
        <v>0</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10501.69</v>
      </c>
      <c r="E385" s="242"/>
      <c r="F385" s="52">
        <f t="shared" si="81"/>
        <v>0</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111544.29</v>
      </c>
      <c r="F388" s="52" t="str">
        <f t="shared" si="81"/>
        <v>-</v>
      </c>
    </row>
    <row r="389" spans="1:6" ht="12.75" customHeight="1" x14ac:dyDescent="0.2">
      <c r="A389" s="53">
        <v>4251</v>
      </c>
      <c r="B389" s="85" t="s">
        <v>791</v>
      </c>
      <c r="C389" s="50" t="s">
        <v>792</v>
      </c>
      <c r="D389" s="242">
        <v>0</v>
      </c>
      <c r="E389" s="242">
        <v>111544.29</v>
      </c>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32160.400000000001</v>
      </c>
      <c r="E391" s="51">
        <f t="shared" si="105"/>
        <v>37210.47</v>
      </c>
      <c r="F391" s="52">
        <f t="shared" si="81"/>
        <v>115.70275867215582</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4935.63</v>
      </c>
      <c r="E393" s="242">
        <v>7750</v>
      </c>
      <c r="F393" s="52">
        <f t="shared" si="81"/>
        <v>157.02149472306473</v>
      </c>
    </row>
    <row r="394" spans="1:6" ht="12.75" customHeight="1" x14ac:dyDescent="0.2">
      <c r="A394" s="53">
        <v>4263</v>
      </c>
      <c r="B394" s="85" t="s">
        <v>723</v>
      </c>
      <c r="C394" s="50" t="s">
        <v>798</v>
      </c>
      <c r="D394" s="242">
        <v>27224.77</v>
      </c>
      <c r="E394" s="242">
        <v>29460.47</v>
      </c>
      <c r="F394" s="52">
        <f t="shared" si="81"/>
        <v>108.2120069333919</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564089.43999999971</v>
      </c>
      <c r="E408" s="51">
        <f t="shared" si="111"/>
        <v>2382306.8200000003</v>
      </c>
      <c r="F408" s="52">
        <f t="shared" si="81"/>
        <v>422.3278528312818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1648138.41</v>
      </c>
      <c r="E410" s="242">
        <v>1590769.6</v>
      </c>
      <c r="F410" s="52">
        <f t="shared" si="81"/>
        <v>96.519175231162791</v>
      </c>
    </row>
    <row r="411" spans="1:6" ht="12.75" customHeight="1" x14ac:dyDescent="0.2">
      <c r="A411" s="53">
        <v>97</v>
      </c>
      <c r="B411" s="85" t="s">
        <v>828</v>
      </c>
      <c r="C411" s="50" t="s">
        <v>829</v>
      </c>
      <c r="D411" s="242">
        <v>481725.68</v>
      </c>
      <c r="E411" s="242">
        <v>57236.26</v>
      </c>
      <c r="F411" s="52">
        <f t="shared" si="81"/>
        <v>11.881504843171326</v>
      </c>
    </row>
    <row r="412" spans="1:6" ht="12.75" customHeight="1" x14ac:dyDescent="0.2">
      <c r="A412" s="53" t="s">
        <v>609</v>
      </c>
      <c r="B412" s="85" t="s">
        <v>830</v>
      </c>
      <c r="C412" s="50" t="s">
        <v>831</v>
      </c>
      <c r="D412" s="51">
        <f>D6+D298</f>
        <v>6241977.21</v>
      </c>
      <c r="E412" s="51">
        <f>E6+E298</f>
        <v>7897616.3599999985</v>
      </c>
      <c r="F412" s="52">
        <f t="shared" si="81"/>
        <v>126.52427418907538</v>
      </c>
    </row>
    <row r="413" spans="1:6" ht="12.75" customHeight="1" x14ac:dyDescent="0.2">
      <c r="A413" s="53" t="s">
        <v>609</v>
      </c>
      <c r="B413" s="85" t="s">
        <v>832</v>
      </c>
      <c r="C413" s="50" t="s">
        <v>833</v>
      </c>
      <c r="D413" s="51">
        <f t="shared" ref="D413:E413" si="112">D289+D350</f>
        <v>6244099.9799999995</v>
      </c>
      <c r="E413" s="51">
        <f t="shared" si="112"/>
        <v>7828085.8600000003</v>
      </c>
      <c r="F413" s="52">
        <f t="shared" si="81"/>
        <v>125.36772129007457</v>
      </c>
    </row>
    <row r="414" spans="1:6" ht="12.75" customHeight="1" x14ac:dyDescent="0.2">
      <c r="A414" s="53" t="s">
        <v>609</v>
      </c>
      <c r="B414" s="85" t="s">
        <v>834</v>
      </c>
      <c r="C414" s="50" t="s">
        <v>835</v>
      </c>
      <c r="D414" s="51">
        <f t="shared" ref="D414:E414" si="113">IF(D412&gt;=D413,D412-D413,0)</f>
        <v>0</v>
      </c>
      <c r="E414" s="51">
        <f t="shared" si="113"/>
        <v>69530.499999998137</v>
      </c>
      <c r="F414" s="52" t="str">
        <f t="shared" si="81"/>
        <v>-</v>
      </c>
    </row>
    <row r="415" spans="1:6" ht="12.75" customHeight="1" x14ac:dyDescent="0.2">
      <c r="A415" s="53" t="s">
        <v>609</v>
      </c>
      <c r="B415" s="85" t="s">
        <v>836</v>
      </c>
      <c r="C415" s="50" t="s">
        <v>837</v>
      </c>
      <c r="D415" s="51">
        <f t="shared" ref="D415:E415" si="114">IF(D413&gt;=D412,D413-D412,0)</f>
        <v>2122.769999999553</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1464026.41</v>
      </c>
      <c r="E417" s="51">
        <f t="shared" si="116"/>
        <v>1459871.57</v>
      </c>
      <c r="F417" s="52">
        <f t="shared" si="81"/>
        <v>99.716204573112861</v>
      </c>
    </row>
    <row r="418" spans="1:6" ht="12.75" customHeight="1" x14ac:dyDescent="0.2">
      <c r="A418" s="55" t="s">
        <v>843</v>
      </c>
      <c r="B418" s="233" t="s">
        <v>844</v>
      </c>
      <c r="C418" s="56" t="s">
        <v>845</v>
      </c>
      <c r="D418" s="62">
        <f t="shared" ref="D418:E418" si="117">D294+D411</f>
        <v>614959.35</v>
      </c>
      <c r="E418" s="62">
        <f t="shared" si="117"/>
        <v>215010.09</v>
      </c>
      <c r="F418" s="57">
        <f t="shared" si="81"/>
        <v>34.963301232837587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706349.58000000007</v>
      </c>
      <c r="E420" s="51">
        <f t="shared" si="118"/>
        <v>912322.79</v>
      </c>
      <c r="F420" s="52">
        <f t="shared" ref="F420:F647" si="119">IF(D420&lt;&gt;0,IF(E420/D420&gt;=100,"&gt;&gt;100",E420/D420*100),"-")</f>
        <v>129.16023677680957</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5726.3</v>
      </c>
      <c r="E472" s="51">
        <f t="shared" si="133"/>
        <v>0</v>
      </c>
      <c r="F472" s="52">
        <f t="shared" si="119"/>
        <v>0</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5726.3</v>
      </c>
      <c r="E477" s="242"/>
      <c r="F477" s="52">
        <f t="shared" si="119"/>
        <v>0</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700623.28</v>
      </c>
      <c r="E484" s="51">
        <f t="shared" si="137"/>
        <v>912322.79</v>
      </c>
      <c r="F484" s="52">
        <f t="shared" si="119"/>
        <v>130.21588292070453</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663614.04</v>
      </c>
      <c r="E490" s="51">
        <f t="shared" si="139"/>
        <v>912322.79</v>
      </c>
      <c r="F490" s="52">
        <f t="shared" si="119"/>
        <v>137.47792165458102</v>
      </c>
    </row>
    <row r="491" spans="1:6" ht="12.75" customHeight="1" x14ac:dyDescent="0.2">
      <c r="A491" s="53">
        <v>8422</v>
      </c>
      <c r="B491" s="85" t="s">
        <v>989</v>
      </c>
      <c r="C491" s="50" t="s">
        <v>990</v>
      </c>
      <c r="D491" s="242">
        <v>663614.04</v>
      </c>
      <c r="E491" s="242">
        <v>912322.79</v>
      </c>
      <c r="F491" s="52">
        <f t="shared" si="119"/>
        <v>137.47792165458102</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37009.24</v>
      </c>
      <c r="E507" s="51">
        <f t="shared" si="142"/>
        <v>0</v>
      </c>
      <c r="F507" s="52">
        <f t="shared" si="119"/>
        <v>0</v>
      </c>
    </row>
    <row r="508" spans="1:6" ht="12.75" customHeight="1" x14ac:dyDescent="0.2">
      <c r="A508" s="53">
        <v>8471</v>
      </c>
      <c r="B508" s="85" t="s">
        <v>1023</v>
      </c>
      <c r="C508" s="50" t="s">
        <v>1024</v>
      </c>
      <c r="D508" s="242">
        <v>37009.24</v>
      </c>
      <c r="E508" s="242"/>
      <c r="F508" s="52">
        <f t="shared" si="119"/>
        <v>0</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616101.17000000004</v>
      </c>
      <c r="E528" s="51">
        <f t="shared" si="148"/>
        <v>302463.58</v>
      </c>
      <c r="F528" s="52">
        <f t="shared" si="119"/>
        <v>49.093167604275123</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616101.17000000004</v>
      </c>
      <c r="E593" s="51">
        <f t="shared" si="167"/>
        <v>302463.58</v>
      </c>
      <c r="F593" s="52">
        <f t="shared" si="119"/>
        <v>49.093167604275123</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530891.24</v>
      </c>
      <c r="E599" s="51">
        <f t="shared" si="169"/>
        <v>265454.34000000003</v>
      </c>
      <c r="F599" s="52">
        <f t="shared" si="119"/>
        <v>50.001642520980383</v>
      </c>
    </row>
    <row r="600" spans="1:6" ht="12.75" customHeight="1" x14ac:dyDescent="0.2">
      <c r="A600" s="53">
        <v>5422</v>
      </c>
      <c r="B600" s="85" t="s">
        <v>1198</v>
      </c>
      <c r="C600" s="50" t="s">
        <v>1199</v>
      </c>
      <c r="D600" s="242">
        <v>530891.24</v>
      </c>
      <c r="E600" s="242">
        <v>265454.34000000003</v>
      </c>
      <c r="F600" s="52">
        <f t="shared" si="119"/>
        <v>50.001642520980383</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5760.16</v>
      </c>
      <c r="E605" s="51">
        <f t="shared" si="171"/>
        <v>0</v>
      </c>
      <c r="F605" s="52">
        <f t="shared" si="119"/>
        <v>0</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5760.16</v>
      </c>
      <c r="E608" s="242"/>
      <c r="F608" s="52">
        <f t="shared" si="119"/>
        <v>0</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79449.77</v>
      </c>
      <c r="E617" s="51">
        <f t="shared" si="173"/>
        <v>37009.24</v>
      </c>
      <c r="F617" s="52">
        <f t="shared" si="119"/>
        <v>46.581934724291834</v>
      </c>
    </row>
    <row r="618" spans="1:6" ht="12.75" customHeight="1" x14ac:dyDescent="0.2">
      <c r="A618" s="53">
        <v>5471</v>
      </c>
      <c r="B618" s="85" t="s">
        <v>1234</v>
      </c>
      <c r="C618" s="50" t="s">
        <v>1235</v>
      </c>
      <c r="D618" s="242">
        <v>79449.77</v>
      </c>
      <c r="E618" s="242">
        <v>37009.24</v>
      </c>
      <c r="F618" s="52">
        <f t="shared" si="119"/>
        <v>46.581934724291834</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90248.410000000033</v>
      </c>
      <c r="E635" s="51">
        <f t="shared" si="178"/>
        <v>609859.21</v>
      </c>
      <c r="F635" s="52">
        <f t="shared" si="119"/>
        <v>675.75618229728343</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882131.44</v>
      </c>
      <c r="E637" s="242">
        <v>972379.86</v>
      </c>
      <c r="F637" s="52">
        <f t="shared" si="119"/>
        <v>110.23072253268742</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6948326.79</v>
      </c>
      <c r="E639" s="51">
        <f t="shared" si="180"/>
        <v>8809939.1499999985</v>
      </c>
      <c r="F639" s="52">
        <f t="shared" si="119"/>
        <v>126.79223957455805</v>
      </c>
    </row>
    <row r="640" spans="1:6" ht="12.75" customHeight="1" x14ac:dyDescent="0.2">
      <c r="A640" s="53" t="s">
        <v>609</v>
      </c>
      <c r="B640" s="85" t="s">
        <v>1278</v>
      </c>
      <c r="C640" s="50" t="s">
        <v>1279</v>
      </c>
      <c r="D640" s="51">
        <f t="shared" ref="D640:E640" si="181">D413+D528</f>
        <v>6860201.1499999994</v>
      </c>
      <c r="E640" s="51">
        <f t="shared" si="181"/>
        <v>8130549.4400000004</v>
      </c>
      <c r="F640" s="52">
        <f t="shared" si="119"/>
        <v>118.51765366967413</v>
      </c>
    </row>
    <row r="641" spans="1:6" ht="12.75" customHeight="1" x14ac:dyDescent="0.2">
      <c r="A641" s="53" t="s">
        <v>609</v>
      </c>
      <c r="B641" s="85" t="s">
        <v>1280</v>
      </c>
      <c r="C641" s="50" t="s">
        <v>1281</v>
      </c>
      <c r="D641" s="51">
        <f t="shared" ref="D641:E641" si="182">IF(D639&gt;=D640,D639-D640,0)</f>
        <v>88125.640000000596</v>
      </c>
      <c r="E641" s="51">
        <f t="shared" si="182"/>
        <v>679389.7099999981</v>
      </c>
      <c r="F641" s="52">
        <f t="shared" si="119"/>
        <v>770.9330791810346</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581894.97</v>
      </c>
      <c r="E644" s="51">
        <f t="shared" si="185"/>
        <v>487491.71000000008</v>
      </c>
      <c r="F644" s="52">
        <f t="shared" si="119"/>
        <v>83.776580849289701</v>
      </c>
    </row>
    <row r="645" spans="1:6" ht="24" x14ac:dyDescent="0.2">
      <c r="A645" s="53" t="s">
        <v>609</v>
      </c>
      <c r="B645" s="85" t="s">
        <v>1288</v>
      </c>
      <c r="C645" s="50" t="s">
        <v>1289</v>
      </c>
      <c r="D645" s="51">
        <f t="shared" ref="D645:E645" si="186">IF(D641+D643-D642-D644&gt;=0,D641+D643-D642-D644,0)</f>
        <v>0</v>
      </c>
      <c r="E645" s="51">
        <f t="shared" si="186"/>
        <v>191897.99999999802</v>
      </c>
      <c r="F645" s="52" t="str">
        <f t="shared" si="119"/>
        <v>-</v>
      </c>
    </row>
    <row r="646" spans="1:6" ht="24" x14ac:dyDescent="0.2">
      <c r="A646" s="53" t="s">
        <v>609</v>
      </c>
      <c r="B646" s="85" t="s">
        <v>1290</v>
      </c>
      <c r="C646" s="50" t="s">
        <v>1291</v>
      </c>
      <c r="D646" s="51">
        <f t="shared" ref="D646:E646" si="187">IF(D642+D644-D641-D643&gt;=0,D642+D644-D641-D643,0)</f>
        <v>493769.32999999938</v>
      </c>
      <c r="E646" s="51">
        <f t="shared" si="187"/>
        <v>0</v>
      </c>
      <c r="F646" s="52">
        <f t="shared" si="119"/>
        <v>0</v>
      </c>
    </row>
    <row r="647" spans="1:6" ht="24" x14ac:dyDescent="0.2">
      <c r="A647" s="55" t="s">
        <v>1292</v>
      </c>
      <c r="B647" s="233" t="s">
        <v>1293</v>
      </c>
      <c r="C647" s="56" t="s">
        <v>1292</v>
      </c>
      <c r="D647" s="243">
        <v>104441.92</v>
      </c>
      <c r="E647" s="243">
        <v>98204.45</v>
      </c>
      <c r="F647" s="57">
        <f t="shared" si="119"/>
        <v>94.027809906213903</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84100.87</v>
      </c>
      <c r="E649" s="242">
        <v>110393.9</v>
      </c>
      <c r="F649" s="52">
        <f t="shared" ref="F649:F724" si="188">IF(D649&lt;&gt;0,IF(E649/D649&gt;=100,"&gt;&gt;100",E649/D649*100),"-")</f>
        <v>131.2636837169461</v>
      </c>
    </row>
    <row r="650" spans="1:6" ht="12.75" customHeight="1" x14ac:dyDescent="0.2">
      <c r="A650" s="53" t="s">
        <v>1297</v>
      </c>
      <c r="B650" s="85" t="s">
        <v>1298</v>
      </c>
      <c r="C650" s="50" t="s">
        <v>1297</v>
      </c>
      <c r="D650" s="242">
        <v>6583238.1600000001</v>
      </c>
      <c r="E650" s="242">
        <v>8571134.25</v>
      </c>
      <c r="F650" s="52">
        <f t="shared" si="188"/>
        <v>130.19632651418462</v>
      </c>
    </row>
    <row r="651" spans="1:6" ht="12.75" customHeight="1" x14ac:dyDescent="0.2">
      <c r="A651" s="53" t="s">
        <v>1299</v>
      </c>
      <c r="B651" s="85" t="s">
        <v>1300</v>
      </c>
      <c r="C651" s="50" t="s">
        <v>1299</v>
      </c>
      <c r="D651" s="242">
        <v>6556945.1100000003</v>
      </c>
      <c r="E651" s="242">
        <v>8071380.9500000002</v>
      </c>
      <c r="F651" s="52">
        <f t="shared" si="188"/>
        <v>123.09666795426324</v>
      </c>
    </row>
    <row r="652" spans="1:6" ht="24" x14ac:dyDescent="0.2">
      <c r="A652" s="53">
        <v>11</v>
      </c>
      <c r="B652" s="85" t="s">
        <v>1301</v>
      </c>
      <c r="C652" s="50" t="s">
        <v>1302</v>
      </c>
      <c r="D652" s="51">
        <f t="shared" ref="D652:E652" si="189">+D649+D650-D651</f>
        <v>110393.91999999993</v>
      </c>
      <c r="E652" s="51">
        <f t="shared" si="189"/>
        <v>610147.20000000019</v>
      </c>
      <c r="F652" s="52">
        <f t="shared" si="188"/>
        <v>552.700003768324</v>
      </c>
    </row>
    <row r="653" spans="1:6" ht="24" x14ac:dyDescent="0.2">
      <c r="A653" s="53" t="s">
        <v>609</v>
      </c>
      <c r="B653" s="85" t="s">
        <v>1303</v>
      </c>
      <c r="C653" s="50" t="s">
        <v>1304</v>
      </c>
      <c r="D653" s="262">
        <v>35</v>
      </c>
      <c r="E653" s="262">
        <v>29</v>
      </c>
      <c r="F653" s="52">
        <f t="shared" si="188"/>
        <v>82.857142857142861</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23</v>
      </c>
      <c r="E655" s="262">
        <v>22</v>
      </c>
      <c r="F655" s="52">
        <f t="shared" si="188"/>
        <v>95.652173913043484</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6647.02</v>
      </c>
      <c r="E658" s="242">
        <v>7008.22</v>
      </c>
      <c r="F658" s="52">
        <f t="shared" si="188"/>
        <v>105.43401403937402</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583.98</v>
      </c>
      <c r="E660" s="242"/>
      <c r="F660" s="52">
        <f t="shared" si="188"/>
        <v>0</v>
      </c>
    </row>
    <row r="661" spans="1:6" ht="12.75" customHeight="1" x14ac:dyDescent="0.2">
      <c r="A661" s="53">
        <v>63311</v>
      </c>
      <c r="B661" s="85" t="s">
        <v>1320</v>
      </c>
      <c r="C661" s="50" t="s">
        <v>1321</v>
      </c>
      <c r="D661" s="242">
        <v>614294.75</v>
      </c>
      <c r="E661" s="242">
        <v>560995.43000000005</v>
      </c>
      <c r="F661" s="52">
        <f t="shared" si="188"/>
        <v>91.323494136975782</v>
      </c>
    </row>
    <row r="662" spans="1:6" ht="12.75" customHeight="1" x14ac:dyDescent="0.2">
      <c r="A662" s="53">
        <v>63312</v>
      </c>
      <c r="B662" s="85" t="s">
        <v>1322</v>
      </c>
      <c r="C662" s="50" t="s">
        <v>1323</v>
      </c>
      <c r="D662" s="242">
        <v>1433.41</v>
      </c>
      <c r="E662" s="242">
        <v>5586.65</v>
      </c>
      <c r="F662" s="52">
        <f t="shared" si="188"/>
        <v>389.74543222106723</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151093.81</v>
      </c>
      <c r="E665" s="242">
        <v>406328.28</v>
      </c>
      <c r="F665" s="52">
        <f t="shared" si="188"/>
        <v>268.92450458427118</v>
      </c>
    </row>
    <row r="666" spans="1:6" ht="12.75" customHeight="1" x14ac:dyDescent="0.2">
      <c r="A666" s="53">
        <v>63322</v>
      </c>
      <c r="B666" s="85" t="s">
        <v>1330</v>
      </c>
      <c r="C666" s="50" t="s">
        <v>1331</v>
      </c>
      <c r="D666" s="242">
        <v>13272.28</v>
      </c>
      <c r="E666" s="242">
        <v>13272.28</v>
      </c>
      <c r="F666" s="52">
        <f t="shared" si="188"/>
        <v>100</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7924.12</v>
      </c>
      <c r="E669" s="242">
        <v>15303.18</v>
      </c>
      <c r="F669" s="52">
        <f t="shared" si="188"/>
        <v>193.12150749862445</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72031.72</v>
      </c>
      <c r="E673" s="242">
        <v>81683.95</v>
      </c>
      <c r="F673" s="52">
        <f t="shared" si="188"/>
        <v>113.3999715680814</v>
      </c>
    </row>
    <row r="674" spans="1:6" ht="24" x14ac:dyDescent="0.2">
      <c r="A674" s="53">
        <v>63426</v>
      </c>
      <c r="B674" s="232" t="s">
        <v>1346</v>
      </c>
      <c r="C674" s="50" t="s">
        <v>1347</v>
      </c>
      <c r="D674" s="242">
        <v>0</v>
      </c>
      <c r="E674" s="242">
        <v>264800</v>
      </c>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314554.25</v>
      </c>
      <c r="E694" s="242">
        <v>347125.74</v>
      </c>
      <c r="F694" s="52">
        <f t="shared" si="188"/>
        <v>110.35480843129604</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v>17318.34</v>
      </c>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67244.59</v>
      </c>
      <c r="E698" s="242">
        <v>4819.29</v>
      </c>
      <c r="F698" s="52">
        <f t="shared" si="188"/>
        <v>7.1668070249220044</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62847.51</v>
      </c>
      <c r="E710" s="242">
        <v>74849.66</v>
      </c>
      <c r="F710" s="52">
        <f t="shared" si="188"/>
        <v>119.09725619996718</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3037.15</v>
      </c>
      <c r="E712" s="242">
        <v>3567.42</v>
      </c>
      <c r="F712" s="52">
        <f t="shared" si="188"/>
        <v>117.45946034934067</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3588.3</v>
      </c>
      <c r="E717" s="242">
        <v>331.81</v>
      </c>
      <c r="F717" s="52">
        <f t="shared" si="188"/>
        <v>9.2469971852966584</v>
      </c>
    </row>
    <row r="718" spans="1:6" ht="12.75" customHeight="1" x14ac:dyDescent="0.2">
      <c r="A718" s="53">
        <v>32121</v>
      </c>
      <c r="B718" s="85" t="s">
        <v>1416</v>
      </c>
      <c r="C718" s="50" t="s">
        <v>1417</v>
      </c>
      <c r="D718" s="242">
        <v>36860.910000000003</v>
      </c>
      <c r="E718" s="242">
        <v>36058.47</v>
      </c>
      <c r="F718" s="52">
        <f t="shared" si="188"/>
        <v>97.823059712850267</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22757.01</v>
      </c>
      <c r="E722" s="242">
        <v>24646.6</v>
      </c>
      <c r="F722" s="52">
        <f t="shared" si="188"/>
        <v>108.30333158881594</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18790.14</v>
      </c>
      <c r="E725" s="242">
        <v>18122.79</v>
      </c>
      <c r="F725" s="52">
        <f t="shared" ref="F725:F979" si="190">IF(D725&lt;&gt;0,IF(E725/D725&gt;=100,"&gt;&gt;100",E725/D725*100),"-")</f>
        <v>96.448403258304623</v>
      </c>
    </row>
    <row r="726" spans="1:6" ht="12.75" customHeight="1" x14ac:dyDescent="0.2">
      <c r="A726" s="53" t="s">
        <v>1432</v>
      </c>
      <c r="B726" s="85" t="s">
        <v>1433</v>
      </c>
      <c r="C726" s="50" t="s">
        <v>1432</v>
      </c>
      <c r="D726" s="242">
        <v>4477.47</v>
      </c>
      <c r="E726" s="242">
        <v>1839.17</v>
      </c>
      <c r="F726" s="52">
        <f t="shared" si="190"/>
        <v>41.076098778997959</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13004.22</v>
      </c>
      <c r="E739" s="242">
        <v>11349.26</v>
      </c>
      <c r="F739" s="52">
        <f t="shared" si="190"/>
        <v>87.273669624168164</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3873.37</v>
      </c>
      <c r="E759" s="242">
        <v>8026.03</v>
      </c>
      <c r="F759" s="52">
        <f t="shared" si="190"/>
        <v>207.21051694002898</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v>4722.3999999999996</v>
      </c>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82244.320000000007</v>
      </c>
      <c r="E793" s="242">
        <v>65183.18</v>
      </c>
      <c r="F793" s="52">
        <f t="shared" si="190"/>
        <v>79.255540078633985</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v>13268.2</v>
      </c>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65818.710000000006</v>
      </c>
      <c r="E816" s="242">
        <v>78241.850000000006</v>
      </c>
      <c r="F816" s="52">
        <f t="shared" si="190"/>
        <v>118.8747849965458</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13346.61</v>
      </c>
      <c r="E819" s="242">
        <v>12947.84</v>
      </c>
      <c r="F819" s="52">
        <f t="shared" si="190"/>
        <v>97.012200101748675</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62173.57</v>
      </c>
      <c r="E823" s="242">
        <v>69957.75</v>
      </c>
      <c r="F823" s="52">
        <f t="shared" si="190"/>
        <v>112.52007886952606</v>
      </c>
    </row>
    <row r="824" spans="1:6" ht="12.75" customHeight="1" x14ac:dyDescent="0.2">
      <c r="A824" s="53">
        <v>37221</v>
      </c>
      <c r="B824" s="85" t="s">
        <v>1628</v>
      </c>
      <c r="C824" s="50" t="s">
        <v>1629</v>
      </c>
      <c r="D824" s="242">
        <v>15201.81</v>
      </c>
      <c r="E824" s="242">
        <v>16380.09</v>
      </c>
      <c r="F824" s="52">
        <f t="shared" si="190"/>
        <v>107.75091913397155</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3701.59</v>
      </c>
      <c r="E828" s="242">
        <v>3764.47</v>
      </c>
      <c r="F828" s="52">
        <f t="shared" si="190"/>
        <v>101.69872946490561</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53933.24</v>
      </c>
      <c r="E830" s="242">
        <v>16500</v>
      </c>
      <c r="F830" s="52">
        <f t="shared" si="190"/>
        <v>30.593378035512053</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663614.04</v>
      </c>
      <c r="E879" s="242">
        <v>912322.79</v>
      </c>
      <c r="F879" s="52">
        <f t="shared" si="190"/>
        <v>137.47792165458102</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37009.24</v>
      </c>
      <c r="E900" s="242"/>
      <c r="F900" s="52">
        <f t="shared" si="190"/>
        <v>0</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265445.62</v>
      </c>
      <c r="E946" s="242"/>
      <c r="F946" s="52">
        <f t="shared" si="190"/>
        <v>0</v>
      </c>
    </row>
    <row r="947" spans="1:6" ht="24" x14ac:dyDescent="0.2">
      <c r="A947" s="53">
        <v>54222</v>
      </c>
      <c r="B947" s="232" t="s">
        <v>1873</v>
      </c>
      <c r="C947" s="50" t="s">
        <v>1874</v>
      </c>
      <c r="D947" s="242">
        <v>265445.62</v>
      </c>
      <c r="E947" s="242">
        <v>265454.34000000003</v>
      </c>
      <c r="F947" s="52">
        <f t="shared" si="190"/>
        <v>100.00328504196077</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5760.16</v>
      </c>
      <c r="E958" s="242"/>
      <c r="F958" s="52">
        <f t="shared" si="190"/>
        <v>0</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79449.77</v>
      </c>
      <c r="E968" s="242">
        <v>37009.24</v>
      </c>
      <c r="F968" s="52">
        <f t="shared" si="190"/>
        <v>46.581934724291834</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3" workbookViewId="0">
      <selection activeCell="D287" sqref="D28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26032970.279999997</v>
      </c>
      <c r="E6" s="229">
        <f t="shared" si="0"/>
        <v>28156388.939999998</v>
      </c>
      <c r="F6" s="230">
        <f t="shared" ref="F6:F260" si="1">IF(D6&gt;0,IF(E6/D6&gt;=100,"&gt;&gt;100",E6/D6*100),"-")</f>
        <v>108.15665149678033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21827424.209999997</v>
      </c>
      <c r="E7" s="104">
        <f t="shared" si="2"/>
        <v>23801600.759999998</v>
      </c>
      <c r="F7" s="93">
        <f t="shared" si="1"/>
        <v>109.04447785962557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2103249.81</v>
      </c>
      <c r="E8" s="104">
        <f>E9+E10-E11</f>
        <v>2168529.04</v>
      </c>
      <c r="F8" s="93">
        <f t="shared" si="1"/>
        <v>103.10373164850066</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2091058.69</v>
      </c>
      <c r="E9" s="247">
        <v>2156337.92</v>
      </c>
      <c r="F9" s="93">
        <f t="shared" si="1"/>
        <v>103.12182677187316</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12191.12</v>
      </c>
      <c r="E10" s="247">
        <v>12191.12</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18771494.5</v>
      </c>
      <c r="E12" s="104">
        <f t="shared" si="3"/>
        <v>21633071.719999999</v>
      </c>
      <c r="F12" s="93">
        <f t="shared" si="1"/>
        <v>115.24426954923595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18233423.289999999</v>
      </c>
      <c r="E13" s="104">
        <f t="shared" si="4"/>
        <v>20771054.850000001</v>
      </c>
      <c r="F13" s="93">
        <f t="shared" si="1"/>
        <v>113.91747188467758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513073.48</v>
      </c>
      <c r="E14" s="247">
        <v>600823.26</v>
      </c>
      <c r="F14" s="93">
        <f t="shared" si="1"/>
        <v>117.10277054273006</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9888994.4299999997</v>
      </c>
      <c r="E15" s="247">
        <v>11284063.27</v>
      </c>
      <c r="F15" s="93">
        <f t="shared" si="1"/>
        <v>114.10728714506921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8584985.0600000005</v>
      </c>
      <c r="E16" s="247">
        <v>9824569.3200000003</v>
      </c>
      <c r="F16" s="93">
        <f t="shared" si="1"/>
        <v>114.43897981576686</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4837804.41</v>
      </c>
      <c r="E17" s="247">
        <v>5482011.5300000003</v>
      </c>
      <c r="F17" s="93">
        <f t="shared" si="1"/>
        <v>113.31610510479484</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5591434.0899999999</v>
      </c>
      <c r="E18" s="247">
        <v>6420412.5300000003</v>
      </c>
      <c r="F18" s="93">
        <f t="shared" si="1"/>
        <v>114.82586446798304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420487.80000000005</v>
      </c>
      <c r="E19" s="104">
        <f t="shared" si="5"/>
        <v>609633.72000000009</v>
      </c>
      <c r="F19" s="93">
        <f t="shared" si="1"/>
        <v>144.98249889770881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530065.66</v>
      </c>
      <c r="E20" s="247">
        <v>525683.63</v>
      </c>
      <c r="F20" s="93">
        <f t="shared" si="1"/>
        <v>99.173304303470616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42415.01</v>
      </c>
      <c r="E21" s="247">
        <v>42415</v>
      </c>
      <c r="F21" s="93">
        <f t="shared" si="1"/>
        <v>99.999976423440657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35991.85</v>
      </c>
      <c r="E22" s="247">
        <v>35036.239999999998</v>
      </c>
      <c r="F22" s="93">
        <f t="shared" si="1"/>
        <v>97.344926698683182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2756.22</v>
      </c>
      <c r="E24" s="247">
        <v>2521.56</v>
      </c>
      <c r="F24" s="93">
        <f t="shared" si="1"/>
        <v>91.486165835818625</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710.06</v>
      </c>
      <c r="E25" s="247">
        <v>710.06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474214.56</v>
      </c>
      <c r="E26" s="247">
        <v>802256.9</v>
      </c>
      <c r="F26" s="93">
        <f t="shared" si="1"/>
        <v>169.17593167109843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665665.56000000006</v>
      </c>
      <c r="E28" s="247">
        <v>798989.67</v>
      </c>
      <c r="F28" s="93">
        <f t="shared" si="1"/>
        <v>120.02869278681023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22774.370000000003</v>
      </c>
      <c r="E29" s="104">
        <f t="shared" si="6"/>
        <v>31619.7</v>
      </c>
      <c r="F29" s="93">
        <f t="shared" si="1"/>
        <v>138.83896678590887</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50971.8</v>
      </c>
      <c r="E30" s="247">
        <v>60721.21</v>
      </c>
      <c r="F30" s="93">
        <f t="shared" si="1"/>
        <v>119.12706633864214</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28197.43</v>
      </c>
      <c r="E34" s="247">
        <v>29101.51</v>
      </c>
      <c r="F34" s="93">
        <f t="shared" si="1"/>
        <v>103.20624964757425</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16713.64</v>
      </c>
      <c r="E35" s="104">
        <f t="shared" si="7"/>
        <v>13102.879999999997</v>
      </c>
      <c r="F35" s="93">
        <f t="shared" si="1"/>
        <v>78.396327789757336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37063.78</v>
      </c>
      <c r="E37" s="247">
        <v>37063.78</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20350.14</v>
      </c>
      <c r="E40" s="247">
        <v>23960.9</v>
      </c>
      <c r="F40" s="93">
        <f t="shared" si="1"/>
        <v>117.7431703172558</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5911.32</v>
      </c>
      <c r="E41" s="104">
        <f t="shared" si="8"/>
        <v>113294.77000000002</v>
      </c>
      <c r="F41" s="93">
        <f t="shared" si="1"/>
        <v>1916.5731173409665</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39124.46</v>
      </c>
      <c r="E42" s="247">
        <v>150668.76</v>
      </c>
      <c r="F42" s="93">
        <f t="shared" si="1"/>
        <v>385.10118733907126</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33213.14</v>
      </c>
      <c r="E44" s="247">
        <v>37373.99</v>
      </c>
      <c r="F44" s="93">
        <f t="shared" si="1"/>
        <v>112.52772246165222</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72184.080000000016</v>
      </c>
      <c r="E45" s="104">
        <f t="shared" si="9"/>
        <v>94365.799999999988</v>
      </c>
      <c r="F45" s="93">
        <f t="shared" si="1"/>
        <v>130.72937966377069</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14583.06</v>
      </c>
      <c r="E47" s="247">
        <v>22333.07</v>
      </c>
      <c r="F47" s="93">
        <f t="shared" si="1"/>
        <v>153.14392178321972</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218883.19</v>
      </c>
      <c r="E48" s="247">
        <v>248343.67</v>
      </c>
      <c r="F48" s="93">
        <f t="shared" si="1"/>
        <v>113.45945296210276</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65152.01</v>
      </c>
      <c r="E49" s="247">
        <v>65152</v>
      </c>
      <c r="F49" s="93">
        <f t="shared" si="1"/>
        <v>99.999984651279362</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226434.18</v>
      </c>
      <c r="E50" s="247">
        <v>241462.94</v>
      </c>
      <c r="F50" s="93">
        <f t="shared" si="1"/>
        <v>106.63714285537635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45435.39</v>
      </c>
      <c r="E54" s="247">
        <v>46587.9</v>
      </c>
      <c r="F54" s="93">
        <f t="shared" si="1"/>
        <v>102.53659097016666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45435.39</v>
      </c>
      <c r="E55" s="247">
        <v>46587.9</v>
      </c>
      <c r="F55" s="93">
        <f t="shared" si="1"/>
        <v>102.53659097016666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952679.9</v>
      </c>
      <c r="E56" s="104">
        <f t="shared" si="11"/>
        <v>0</v>
      </c>
      <c r="F56" s="93">
        <f t="shared" si="1"/>
        <v>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952679.9</v>
      </c>
      <c r="E57" s="247"/>
      <c r="F57" s="93">
        <f t="shared" si="1"/>
        <v>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4205546.07</v>
      </c>
      <c r="E68" s="104">
        <f t="shared" si="13"/>
        <v>4354788.1800000006</v>
      </c>
      <c r="F68" s="93">
        <f t="shared" si="1"/>
        <v>103.54869754167264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110393.92</v>
      </c>
      <c r="E69" s="104">
        <f t="shared" si="14"/>
        <v>610147.19999999995</v>
      </c>
      <c r="F69" s="93">
        <f t="shared" si="1"/>
        <v>552.70000376832343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110248.42</v>
      </c>
      <c r="E70" s="104">
        <f t="shared" si="15"/>
        <v>610087.19999999995</v>
      </c>
      <c r="F70" s="93">
        <f t="shared" si="1"/>
        <v>553.37500528352234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110248.42</v>
      </c>
      <c r="E72" s="247">
        <v>610087.19999999995</v>
      </c>
      <c r="F72" s="93">
        <f t="shared" si="1"/>
        <v>553.37500528352234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145.5</v>
      </c>
      <c r="E76" s="247">
        <v>60</v>
      </c>
      <c r="F76" s="93">
        <f t="shared" si="1"/>
        <v>41.237113402061851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2522.58</v>
      </c>
      <c r="E78" s="104">
        <f>E79+SUM(E82:E84)-E85+E86</f>
        <v>2394.17</v>
      </c>
      <c r="F78" s="93">
        <f t="shared" si="1"/>
        <v>94.909576703216558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2522.58</v>
      </c>
      <c r="E86" s="247">
        <v>2394.17</v>
      </c>
      <c r="F86" s="93">
        <f t="shared" si="1"/>
        <v>94.909576703216558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3364206.57</v>
      </c>
      <c r="E134" s="104">
        <f t="shared" si="23"/>
        <v>3423543.57</v>
      </c>
      <c r="F134" s="93">
        <f t="shared" si="1"/>
        <v>101.76377397657839</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3364206.57</v>
      </c>
      <c r="E135" s="104">
        <f t="shared" si="24"/>
        <v>3423543.57</v>
      </c>
      <c r="F135" s="93">
        <f t="shared" si="1"/>
        <v>101.76377397657839</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3364206.57</v>
      </c>
      <c r="E139" s="247">
        <v>3423543.57</v>
      </c>
      <c r="F139" s="93">
        <f t="shared" si="1"/>
        <v>101.76377397657839</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142255.4</v>
      </c>
      <c r="E146" s="104">
        <f t="shared" si="26"/>
        <v>127971.18000000001</v>
      </c>
      <c r="F146" s="93">
        <f t="shared" si="1"/>
        <v>89.958750247793759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11386.83</v>
      </c>
      <c r="E147" s="247">
        <v>16852.88</v>
      </c>
      <c r="F147" s="93">
        <f t="shared" si="1"/>
        <v>148.00326341923082</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51937.97</v>
      </c>
      <c r="E158" s="247">
        <v>54052.480000000003</v>
      </c>
      <c r="F158" s="93">
        <f t="shared" si="1"/>
        <v>104.07122188256493</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153545.38</v>
      </c>
      <c r="E159" s="247">
        <v>148707.87</v>
      </c>
      <c r="F159" s="93">
        <f t="shared" si="1"/>
        <v>96.84945909802039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2375.7399999999998</v>
      </c>
      <c r="E160" s="247">
        <v>2020</v>
      </c>
      <c r="F160" s="93">
        <f t="shared" si="1"/>
        <v>85.026139223989162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2273.4499999999998</v>
      </c>
      <c r="E162" s="247">
        <v>1672.68</v>
      </c>
      <c r="F162" s="93">
        <f t="shared" si="1"/>
        <v>73.574523301590105</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79263.97</v>
      </c>
      <c r="E163" s="247">
        <v>95334.73</v>
      </c>
      <c r="F163" s="93">
        <f t="shared" si="1"/>
        <v>120.27498748801</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481725.68</v>
      </c>
      <c r="E164" s="104">
        <f t="shared" si="28"/>
        <v>92527.61</v>
      </c>
      <c r="F164" s="93">
        <f t="shared" si="1"/>
        <v>19.207531140959727</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481725.68</v>
      </c>
      <c r="E165" s="247">
        <v>92527.61</v>
      </c>
      <c r="F165" s="93">
        <f t="shared" si="1"/>
        <v>19.207531140959727</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104441.92</v>
      </c>
      <c r="E170" s="104">
        <f t="shared" si="29"/>
        <v>98204.45</v>
      </c>
      <c r="F170" s="93">
        <f t="shared" si="1"/>
        <v>94.027809906213903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104441.92</v>
      </c>
      <c r="E171" s="247">
        <v>98204.45</v>
      </c>
      <c r="F171" s="93">
        <f t="shared" si="1"/>
        <v>94.027809906213903</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26032970.280000005</v>
      </c>
      <c r="E175" s="104">
        <f t="shared" si="30"/>
        <v>28156388.939999998</v>
      </c>
      <c r="F175" s="93">
        <f t="shared" si="1"/>
        <v>108.15665149678031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1686218.37</v>
      </c>
      <c r="E176" s="104">
        <f t="shared" si="31"/>
        <v>2100264.63</v>
      </c>
      <c r="F176" s="93">
        <f t="shared" si="1"/>
        <v>124.55472359727642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323009.05</v>
      </c>
      <c r="E177" s="104">
        <f t="shared" si="32"/>
        <v>319891.20999999996</v>
      </c>
      <c r="F177" s="93">
        <f t="shared" si="1"/>
        <v>99.034751503092551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50997.32</v>
      </c>
      <c r="E178" s="247">
        <v>40831.67</v>
      </c>
      <c r="F178" s="93">
        <f t="shared" si="1"/>
        <v>80.066305445070441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82448.789999999994</v>
      </c>
      <c r="E179" s="247">
        <v>95966.2</v>
      </c>
      <c r="F179" s="93">
        <f t="shared" si="1"/>
        <v>116.39491616553744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656.5</v>
      </c>
      <c r="E180" s="104">
        <f t="shared" si="33"/>
        <v>174.59</v>
      </c>
      <c r="F180" s="93">
        <f t="shared" si="1"/>
        <v>26.594059405940595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643.80999999999995</v>
      </c>
      <c r="E182" s="247">
        <v>157.03</v>
      </c>
      <c r="F182" s="93">
        <f t="shared" si="1"/>
        <v>24.390736397384323</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12.69</v>
      </c>
      <c r="E183" s="247">
        <v>17.559999999999999</v>
      </c>
      <c r="F183" s="93">
        <f t="shared" si="1"/>
        <v>138.3766745468873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14639.33</v>
      </c>
      <c r="E184" s="247">
        <v>19974.939999999999</v>
      </c>
      <c r="F184" s="93">
        <f t="shared" si="1"/>
        <v>136.44709149940604</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93943.54</v>
      </c>
      <c r="E186" s="247">
        <v>94393.49</v>
      </c>
      <c r="F186" s="93">
        <f t="shared" si="1"/>
        <v>100.4789578932197</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15352.3</v>
      </c>
      <c r="E187" s="247">
        <v>3714.15</v>
      </c>
      <c r="F187" s="93">
        <f t="shared" si="1"/>
        <v>24.192791959510952</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64971.27</v>
      </c>
      <c r="E188" s="247">
        <v>64836.17</v>
      </c>
      <c r="F188" s="93">
        <f t="shared" si="1"/>
        <v>99.792061937530235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372480.53</v>
      </c>
      <c r="E189" s="247">
        <v>184134.36</v>
      </c>
      <c r="F189" s="93">
        <f t="shared" si="1"/>
        <v>49.434626824655773</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990728.79</v>
      </c>
      <c r="E206" s="104">
        <f t="shared" si="37"/>
        <v>1596239.06</v>
      </c>
      <c r="F206" s="93">
        <f t="shared" si="1"/>
        <v>161.11766167610816</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990728.79</v>
      </c>
      <c r="E207" s="104">
        <f t="shared" si="38"/>
        <v>1596239.06</v>
      </c>
      <c r="F207" s="93">
        <f t="shared" si="1"/>
        <v>161.11766167610816</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912322.79</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953719.55</v>
      </c>
      <c r="E212" s="247">
        <v>683916.27</v>
      </c>
      <c r="F212" s="93">
        <f t="shared" si="1"/>
        <v>71.710417386327038</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37009.24</v>
      </c>
      <c r="E217" s="247"/>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24346751.910000004</v>
      </c>
      <c r="E237" s="104">
        <f t="shared" si="41"/>
        <v>26056124.309999999</v>
      </c>
      <c r="F237" s="93">
        <f t="shared" si="1"/>
        <v>107.02094639284469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24225561.890000001</v>
      </c>
      <c r="E238" s="104">
        <f t="shared" si="42"/>
        <v>25649216.219999999</v>
      </c>
      <c r="F238" s="93">
        <f t="shared" si="1"/>
        <v>105.87666175283911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25191630.780000001</v>
      </c>
      <c r="E239" s="104">
        <f t="shared" si="43"/>
        <v>27225144.329999998</v>
      </c>
      <c r="F239" s="93">
        <f t="shared" si="1"/>
        <v>108.07217908105588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25191630.780000001</v>
      </c>
      <c r="E240" s="247">
        <v>27225144.329999998</v>
      </c>
      <c r="F240" s="93">
        <f t="shared" si="1"/>
        <v>108.07217908105588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966068.89</v>
      </c>
      <c r="E242" s="104">
        <f t="shared" si="44"/>
        <v>1575928.11</v>
      </c>
      <c r="F242" s="93">
        <f t="shared" si="1"/>
        <v>163.12792248180148</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966068.89</v>
      </c>
      <c r="E243" s="247">
        <v>1575928.11</v>
      </c>
      <c r="F243" s="93">
        <f t="shared" si="1"/>
        <v>163.12792248180148</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-493769.32999999984</v>
      </c>
      <c r="E245" s="104">
        <f t="shared" si="45"/>
        <v>191898</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1250537.1200000001</v>
      </c>
      <c r="E246" s="104">
        <f t="shared" si="46"/>
        <v>2855478.34</v>
      </c>
      <c r="F246" s="93">
        <f t="shared" si="1"/>
        <v>228.34015035075487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278157.26</v>
      </c>
      <c r="E247" s="247">
        <v>1273239.27</v>
      </c>
      <c r="F247" s="93">
        <f t="shared" si="1"/>
        <v>457.74080101306726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972379.86</v>
      </c>
      <c r="E249" s="247">
        <v>1582239.07</v>
      </c>
      <c r="F249" s="93">
        <f t="shared" si="1"/>
        <v>162.71820664817142</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1744306.45</v>
      </c>
      <c r="E250" s="104">
        <f t="shared" si="47"/>
        <v>2663580.34</v>
      </c>
      <c r="F250" s="93">
        <f t="shared" si="1"/>
        <v>152.70139831220598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1744306.45</v>
      </c>
      <c r="E252" s="247">
        <v>2663580.34</v>
      </c>
      <c r="F252" s="93">
        <f t="shared" si="1"/>
        <v>152.70139831220598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133233.67000000001</v>
      </c>
      <c r="E255" s="247">
        <v>157773.82999999999</v>
      </c>
      <c r="F255" s="93">
        <f t="shared" si="1"/>
        <v>118.41888765805217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481725.68</v>
      </c>
      <c r="E256" s="247">
        <v>57236.26</v>
      </c>
      <c r="F256" s="93">
        <f t="shared" si="1"/>
        <v>11.881504843171326</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2125054.8199999998</v>
      </c>
      <c r="E259" s="104">
        <f t="shared" si="49"/>
        <v>3054292.52</v>
      </c>
      <c r="F259" s="93">
        <f t="shared" si="1"/>
        <v>143.72770486927956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2125054.8199999998</v>
      </c>
      <c r="E260" s="248">
        <v>3054292.52</v>
      </c>
      <c r="F260" s="97">
        <f t="shared" si="1"/>
        <v>143.72770486927956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175043.56</v>
      </c>
      <c r="E264" s="247">
        <v>192535.14</v>
      </c>
      <c r="F264" s="93">
        <f t="shared" si="50"/>
        <v>109.99270124533574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46475.81</v>
      </c>
      <c r="E265" s="247">
        <v>30770.77</v>
      </c>
      <c r="F265" s="93">
        <f t="shared" si="50"/>
        <v>66.20814139656737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70794.67</v>
      </c>
      <c r="E266" s="247">
        <v>17030.150000000001</v>
      </c>
      <c r="F266" s="93">
        <f t="shared" si="50"/>
        <v>24.055695153321572</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410931.01</v>
      </c>
      <c r="E267" s="247">
        <v>75497.460000000006</v>
      </c>
      <c r="F267" s="93">
        <f t="shared" si="50"/>
        <v>18.372295631814207</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128.4</v>
      </c>
      <c r="E268" s="247"/>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2394.1799999999998</v>
      </c>
      <c r="E271" s="247">
        <v>2394.17</v>
      </c>
      <c r="F271" s="93">
        <f t="shared" si="50"/>
        <v>99.999582320460462</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1194.51</v>
      </c>
      <c r="E287" s="247">
        <v>29322.47</v>
      </c>
      <c r="F287" s="93">
        <f t="shared" si="50"/>
        <v>2454.7697382190186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321814.53999999998</v>
      </c>
      <c r="E288" s="247">
        <v>290568.74</v>
      </c>
      <c r="F288" s="93">
        <f t="shared" si="50"/>
        <v>90.290743233664955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105520.95</v>
      </c>
      <c r="E289" s="247">
        <v>5130.8900000000003</v>
      </c>
      <c r="F289" s="93">
        <f t="shared" si="50"/>
        <v>4.8624372695659019</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266959.58</v>
      </c>
      <c r="E290" s="247">
        <v>179003.47</v>
      </c>
      <c r="F290" s="93">
        <f t="shared" si="50"/>
        <v>67.052648944083586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990728.79</v>
      </c>
      <c r="E294" s="247">
        <v>1596239.06</v>
      </c>
      <c r="F294" s="93">
        <f t="shared" si="50"/>
        <v>161.11766167610816</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3034.01</v>
      </c>
      <c r="E299" s="247">
        <v>5196.9399999999996</v>
      </c>
      <c r="F299" s="93">
        <f t="shared" si="50"/>
        <v>171.28948157718659</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40" sqref="E14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821419.73</v>
      </c>
      <c r="E5" s="79">
        <f t="shared" si="0"/>
        <v>973058.77</v>
      </c>
      <c r="F5" s="80">
        <f t="shared" ref="F5:F141" si="1">IF(D5&gt;0,IF(E5/D5&gt;=100,"&gt;&gt;100",E5/D5*100),"-")</f>
        <v>118.46060356987043</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821419.73</v>
      </c>
      <c r="E6" s="81">
        <f t="shared" si="2"/>
        <v>973058.77</v>
      </c>
      <c r="F6" s="63">
        <f t="shared" si="1"/>
        <v>118.46060356987043</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789538.73</v>
      </c>
      <c r="E7" s="249">
        <v>935181.1</v>
      </c>
      <c r="F7" s="63">
        <f t="shared" si="1"/>
        <v>118.44651370047421</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31881</v>
      </c>
      <c r="E8" s="249">
        <v>37877.67</v>
      </c>
      <c r="F8" s="63">
        <f t="shared" si="1"/>
        <v>118.80954173332078</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1158.67</v>
      </c>
      <c r="E22" s="81">
        <f t="shared" si="5"/>
        <v>5141.24</v>
      </c>
      <c r="F22" s="63">
        <f t="shared" si="1"/>
        <v>443.71909171722746</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1158.67</v>
      </c>
      <c r="E24" s="249">
        <v>5141.24</v>
      </c>
      <c r="F24" s="63">
        <f t="shared" si="1"/>
        <v>443.71909171722746</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70943.45</v>
      </c>
      <c r="E28" s="81">
        <f t="shared" si="6"/>
        <v>91061.75</v>
      </c>
      <c r="F28" s="63">
        <f t="shared" si="1"/>
        <v>128.35822052634879</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69440.36</v>
      </c>
      <c r="E30" s="249">
        <v>87013.67</v>
      </c>
      <c r="F30" s="63">
        <f t="shared" si="1"/>
        <v>125.30705485973863</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1503.09</v>
      </c>
      <c r="E34" s="249">
        <v>4048.08</v>
      </c>
      <c r="F34" s="63">
        <f t="shared" si="1"/>
        <v>269.31720655449777</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582692.08000000007</v>
      </c>
      <c r="E35" s="81">
        <f t="shared" si="7"/>
        <v>1517505.22</v>
      </c>
      <c r="F35" s="63">
        <f t="shared" si="1"/>
        <v>260.43004051127656</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6636.14</v>
      </c>
      <c r="E39" s="81">
        <f t="shared" si="9"/>
        <v>6636.14</v>
      </c>
      <c r="F39" s="63">
        <f t="shared" si="1"/>
        <v>100</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6636.14</v>
      </c>
      <c r="E40" s="249">
        <v>6636.14</v>
      </c>
      <c r="F40" s="63">
        <f t="shared" si="1"/>
        <v>100</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1383.48</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1383.48</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430961.95</v>
      </c>
      <c r="E54" s="81">
        <f t="shared" si="12"/>
        <v>1257656.18</v>
      </c>
      <c r="F54" s="63">
        <f t="shared" si="1"/>
        <v>291.82534096107554</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430961.95</v>
      </c>
      <c r="E55" s="249">
        <v>1257656.18</v>
      </c>
      <c r="F55" s="63">
        <f t="shared" si="1"/>
        <v>291.82534096107554</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3689.16</v>
      </c>
      <c r="E60" s="249">
        <v>29937.5</v>
      </c>
      <c r="F60" s="63">
        <f t="shared" si="1"/>
        <v>811.49909464485154</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125960.03</v>
      </c>
      <c r="E61" s="81">
        <f t="shared" si="13"/>
        <v>187963.94</v>
      </c>
      <c r="F61" s="63">
        <f t="shared" si="1"/>
        <v>149.22506766630653</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125960.03</v>
      </c>
      <c r="E64" s="249">
        <v>187963.94</v>
      </c>
      <c r="F64" s="63">
        <f t="shared" si="1"/>
        <v>149.22506766630653</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14803.73</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14803.73</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15444.8</v>
      </c>
      <c r="E74" s="249">
        <v>19124.25</v>
      </c>
      <c r="F74" s="63">
        <f t="shared" si="1"/>
        <v>123.82322852999069</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199012.43000000002</v>
      </c>
      <c r="E75" s="81">
        <f t="shared" si="15"/>
        <v>143906.12</v>
      </c>
      <c r="F75" s="63">
        <f t="shared" si="1"/>
        <v>72.310116508802977</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179721.17</v>
      </c>
      <c r="E76" s="249">
        <v>116390.52</v>
      </c>
      <c r="F76" s="63">
        <f t="shared" si="1"/>
        <v>64.761719501380938</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487.76</v>
      </c>
      <c r="E77" s="249"/>
      <c r="F77" s="63">
        <f t="shared" si="1"/>
        <v>0</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18803.5</v>
      </c>
      <c r="E81" s="249">
        <v>27515.599999999999</v>
      </c>
      <c r="F81" s="63">
        <f t="shared" si="1"/>
        <v>146.33233174674928</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2432834.9800000004</v>
      </c>
      <c r="E82" s="81">
        <f t="shared" si="16"/>
        <v>2311852.15</v>
      </c>
      <c r="F82" s="63">
        <f t="shared" si="1"/>
        <v>95.027084409975046</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1282850.69</v>
      </c>
      <c r="E83" s="249">
        <v>1060627.51</v>
      </c>
      <c r="F83" s="63">
        <f t="shared" si="1"/>
        <v>82.677393267021586</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830990.76</v>
      </c>
      <c r="E84" s="249">
        <v>924059.01</v>
      </c>
      <c r="F84" s="63">
        <f t="shared" si="1"/>
        <v>111.19967326712515</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175348.24</v>
      </c>
      <c r="E86" s="249">
        <v>185283.38</v>
      </c>
      <c r="F86" s="63">
        <f t="shared" si="1"/>
        <v>105.66594794450177</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143645.29</v>
      </c>
      <c r="E88" s="249">
        <v>141882.25</v>
      </c>
      <c r="F88" s="63">
        <f t="shared" si="1"/>
        <v>98.772643363384901</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10076.81</v>
      </c>
      <c r="E89" s="81">
        <f t="shared" si="17"/>
        <v>8981.83</v>
      </c>
      <c r="F89" s="63">
        <f t="shared" si="1"/>
        <v>89.133664324324869</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3205.09</v>
      </c>
      <c r="E94" s="81">
        <f t="shared" si="19"/>
        <v>1500.01</v>
      </c>
      <c r="F94" s="63">
        <f t="shared" si="1"/>
        <v>46.800869866368807</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3205.09</v>
      </c>
      <c r="E95" s="249">
        <v>1500.01</v>
      </c>
      <c r="F95" s="63">
        <f t="shared" si="1"/>
        <v>46.800869866368807</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385</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385</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6656.05</v>
      </c>
      <c r="E104" s="249">
        <v>6992.32</v>
      </c>
      <c r="F104" s="63">
        <f t="shared" si="1"/>
        <v>105.05209546202326</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215.67</v>
      </c>
      <c r="E106" s="249">
        <v>104.5</v>
      </c>
      <c r="F106" s="63">
        <f t="shared" si="1"/>
        <v>48.453656048592755</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480266.91</v>
      </c>
      <c r="E107" s="81">
        <f t="shared" si="21"/>
        <v>765535.57000000007</v>
      </c>
      <c r="F107" s="63">
        <f t="shared" si="1"/>
        <v>159.39794186528488</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297900.82</v>
      </c>
      <c r="E108" s="249">
        <v>552165.05000000005</v>
      </c>
      <c r="F108" s="63">
        <f t="shared" si="1"/>
        <v>185.35197385492259</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152636.18</v>
      </c>
      <c r="E109" s="249">
        <v>173243.51999999999</v>
      </c>
      <c r="F109" s="63">
        <f t="shared" si="1"/>
        <v>113.50095370573345</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29729.91</v>
      </c>
      <c r="E111" s="249">
        <v>40127</v>
      </c>
      <c r="F111" s="63">
        <f t="shared" si="1"/>
        <v>134.97181794361302</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684030.79</v>
      </c>
      <c r="E114" s="81">
        <f t="shared" si="22"/>
        <v>872683.75</v>
      </c>
      <c r="F114" s="63">
        <f t="shared" si="1"/>
        <v>127.57960062002471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623480.39</v>
      </c>
      <c r="E115" s="81">
        <f t="shared" si="23"/>
        <v>854884.59</v>
      </c>
      <c r="F115" s="63">
        <f t="shared" si="1"/>
        <v>137.11491230702541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514232.37</v>
      </c>
      <c r="E116" s="249">
        <v>783226.84</v>
      </c>
      <c r="F116" s="63">
        <f t="shared" si="1"/>
        <v>152.30990612279035</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109248.02</v>
      </c>
      <c r="E117" s="249">
        <v>71657.75</v>
      </c>
      <c r="F117" s="63">
        <f t="shared" si="1"/>
        <v>65.591806606655197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60550.400000000001</v>
      </c>
      <c r="E128" s="249">
        <v>17799.16</v>
      </c>
      <c r="F128" s="63">
        <f t="shared" si="1"/>
        <v>29.395610929077264</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121812.56000000001</v>
      </c>
      <c r="E129" s="81">
        <f t="shared" si="26"/>
        <v>128791.98000000001</v>
      </c>
      <c r="F129" s="63">
        <f t="shared" si="1"/>
        <v>105.72963904543175</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4593.3500000000004</v>
      </c>
      <c r="E137" s="249">
        <v>3457.96</v>
      </c>
      <c r="F137" s="63">
        <f t="shared" si="1"/>
        <v>75.281874884343665</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117219.21</v>
      </c>
      <c r="E140" s="249">
        <v>125334.02</v>
      </c>
      <c r="F140" s="63">
        <f t="shared" si="1"/>
        <v>106.92276462194208</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5404248.4100000001</v>
      </c>
      <c r="E141" s="106">
        <f t="shared" si="28"/>
        <v>6818518.3800000008</v>
      </c>
      <c r="F141" s="82">
        <f t="shared" si="1"/>
        <v>126.16959589390898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6" workbookViewId="0">
      <selection activeCell="B54" sqref="B5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2115.89</v>
      </c>
      <c r="E5" s="107">
        <f t="shared" si="0"/>
        <v>3589.8300000000004</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2115.89</v>
      </c>
      <c r="E22" s="108">
        <f t="shared" si="3"/>
        <v>3589.8300000000004</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2115.89</v>
      </c>
      <c r="E23" s="108">
        <f t="shared" si="4"/>
        <v>3589.8300000000004</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2115.89</v>
      </c>
      <c r="E25" s="250">
        <v>407.3</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v>3182.53</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workbookViewId="0">
      <selection activeCell="D102" sqref="D10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1686218.37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7542384.7299999986</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6160.77</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3757833.5599999996</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522011.6</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1402517.47</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2799.93</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211738.3</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120488.01</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318127.45</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1180150.8</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2549925.46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1228464.94</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1228464.94</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7128338.4699999997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4854.13</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3762258.04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532048.87</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1390435.07</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3281.84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206402.69</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120038.06</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329765.59999999998</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1180285.9099999999</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2738271.63</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622954.67000000004</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622954.67000000004</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2100264.629999998</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34453.360000000001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29322.47</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29198.65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1435.04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27763.61</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123.82</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123.82</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5130.8900000000003</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5130.8900000000003</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2065811.27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294393.75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175178.46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1596239.06</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2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5</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33396</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3222</v>
      </c>
      <c r="D216" s="123"/>
      <c r="E216" s="71">
        <f t="shared" si="19"/>
        <v>0</v>
      </c>
      <c r="F216" s="71">
        <f t="shared" si="20"/>
        <v>1</v>
      </c>
      <c r="G216" s="71"/>
      <c r="H216" s="71"/>
      <c r="I216" s="71"/>
      <c r="J216" s="71"/>
      <c r="K216" s="71"/>
      <c r="L216" s="71">
        <f>IF(AND('PR-RAS'!D90&gt;0,'PR-RAS'!D702=0),1,0)</f>
        <v>1</v>
      </c>
      <c r="M216" s="71">
        <f>IF(AND('PR-RAS'!E90&gt;0,'PR-RAS'!E702=0),1,0)</f>
        <v>1</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Željko Sokač</cp:lastModifiedBy>
  <cp:lastPrinted>2024-02-08T12:39:29Z</cp:lastPrinted>
  <dcterms:created xsi:type="dcterms:W3CDTF">2022-04-01T05:14:30Z</dcterms:created>
  <dcterms:modified xsi:type="dcterms:W3CDTF">2024-02-14T12:29:12Z</dcterms:modified>
</cp:coreProperties>
</file>